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stark/Documents/"/>
    </mc:Choice>
  </mc:AlternateContent>
  <xr:revisionPtr revIDLastSave="0" documentId="8_{E236C8B7-7F55-2C42-A83A-F8ACF59C0781}" xr6:coauthVersionLast="36" xr6:coauthVersionMax="36" xr10:uidLastSave="{00000000-0000-0000-0000-000000000000}"/>
  <bookViews>
    <workbookView xWindow="1300" yWindow="1480" windowWidth="28040" windowHeight="17440" xr2:uid="{4447706F-B699-CD43-846E-239A1DAA0179}"/>
  </bookViews>
  <sheets>
    <sheet name="Sheet1" sheetId="1" r:id="rId1"/>
  </sheets>
  <definedNames>
    <definedName name="_xlnm.Print_Area" localSheetId="0">Sheet1!$A$1:$P$142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59" i="1" l="1"/>
  <c r="P32" i="1"/>
  <c r="P52" i="1"/>
  <c r="P46" i="1"/>
  <c r="P47" i="1"/>
  <c r="P48" i="1"/>
  <c r="P49" i="1"/>
  <c r="P50" i="1"/>
  <c r="P51" i="1"/>
  <c r="P53" i="1"/>
  <c r="P54" i="1"/>
  <c r="P55" i="1"/>
  <c r="P56" i="1"/>
  <c r="P57" i="1"/>
  <c r="P58" i="1"/>
  <c r="P59" i="1"/>
  <c r="P60" i="1"/>
  <c r="P45" i="1"/>
  <c r="K53" i="1"/>
  <c r="K52" i="1"/>
  <c r="K54" i="1"/>
  <c r="K55" i="1"/>
  <c r="K56" i="1"/>
  <c r="K57" i="1"/>
  <c r="K58" i="1"/>
  <c r="K59" i="1"/>
  <c r="K60" i="1"/>
  <c r="E53" i="1"/>
  <c r="E54" i="1"/>
  <c r="E55" i="1"/>
  <c r="E56" i="1"/>
  <c r="E57" i="1"/>
  <c r="E58" i="1"/>
  <c r="E52" i="1"/>
  <c r="P72" i="1" l="1"/>
  <c r="P68" i="1"/>
  <c r="P73" i="1"/>
  <c r="P66" i="1"/>
  <c r="P67" i="1"/>
  <c r="P69" i="1"/>
  <c r="P70" i="1"/>
  <c r="P71" i="1"/>
  <c r="P74" i="1"/>
  <c r="P75" i="1"/>
  <c r="P76" i="1"/>
  <c r="P65" i="1"/>
  <c r="P40" i="1"/>
  <c r="P41" i="1"/>
  <c r="P42" i="1"/>
  <c r="P43" i="1"/>
  <c r="P44" i="1"/>
  <c r="P39" i="1"/>
  <c r="P28" i="1"/>
  <c r="P21" i="1"/>
  <c r="P22" i="1"/>
  <c r="P23" i="1"/>
  <c r="P24" i="1"/>
  <c r="P25" i="1"/>
  <c r="P26" i="1"/>
  <c r="P27" i="1"/>
  <c r="P29" i="1"/>
  <c r="P30" i="1"/>
  <c r="P31" i="1"/>
  <c r="P33" i="1"/>
  <c r="P34" i="1"/>
  <c r="P20" i="1"/>
  <c r="P12" i="1"/>
  <c r="P8" i="1"/>
  <c r="K9" i="1"/>
  <c r="K39" i="1"/>
  <c r="K51" i="1"/>
  <c r="P10" i="1"/>
  <c r="P6" i="1"/>
  <c r="K66" i="1"/>
  <c r="K67" i="1"/>
  <c r="K68" i="1"/>
  <c r="K69" i="1"/>
  <c r="K70" i="1"/>
  <c r="K71" i="1"/>
  <c r="K72" i="1"/>
  <c r="K73" i="1"/>
  <c r="K74" i="1"/>
  <c r="K75" i="1"/>
  <c r="K76" i="1"/>
  <c r="P7" i="1"/>
  <c r="P9" i="1"/>
  <c r="P11" i="1"/>
  <c r="P13" i="1"/>
  <c r="P14" i="1"/>
  <c r="P15" i="1"/>
  <c r="E65" i="1"/>
  <c r="K46" i="1"/>
  <c r="K43" i="1"/>
  <c r="K42" i="1"/>
  <c r="K44" i="1"/>
  <c r="K45" i="1"/>
  <c r="K7" i="1"/>
  <c r="K10" i="1"/>
  <c r="E51" i="1"/>
  <c r="E46" i="1"/>
  <c r="E45" i="1"/>
  <c r="E42" i="1"/>
  <c r="E43" i="1"/>
  <c r="E44" i="1"/>
  <c r="K31" i="1"/>
  <c r="K32" i="1"/>
  <c r="K33" i="1"/>
  <c r="K34" i="1"/>
  <c r="K40" i="1"/>
  <c r="K41" i="1"/>
  <c r="K47" i="1"/>
  <c r="K48" i="1"/>
  <c r="K49" i="1"/>
  <c r="K50" i="1"/>
  <c r="K65" i="1"/>
  <c r="K8" i="1"/>
  <c r="K11" i="1"/>
  <c r="K12" i="1"/>
  <c r="K13" i="1"/>
  <c r="K14" i="1"/>
  <c r="K15" i="1"/>
  <c r="K20" i="1"/>
  <c r="K21" i="1"/>
  <c r="K22" i="1"/>
  <c r="K23" i="1"/>
  <c r="K24" i="1"/>
  <c r="K25" i="1"/>
  <c r="K26" i="1"/>
  <c r="K27" i="1"/>
  <c r="K28" i="1"/>
  <c r="K29" i="1"/>
  <c r="K30" i="1"/>
  <c r="K6" i="1"/>
  <c r="D20" i="1"/>
  <c r="P62" i="1" l="1"/>
  <c r="K62" i="1"/>
  <c r="K78" i="1"/>
  <c r="P17" i="1"/>
  <c r="P36" i="1"/>
  <c r="P78" i="1"/>
  <c r="K17" i="1"/>
  <c r="K36" i="1"/>
  <c r="E48" i="1"/>
  <c r="E29" i="1"/>
  <c r="E26" i="1"/>
  <c r="E28" i="1"/>
  <c r="E39" i="1"/>
  <c r="E40" i="1"/>
  <c r="E41" i="1"/>
  <c r="E47" i="1"/>
  <c r="E49" i="1"/>
  <c r="E50" i="1"/>
  <c r="E62" i="1" s="1"/>
  <c r="E66" i="1"/>
  <c r="E67" i="1"/>
  <c r="E68" i="1"/>
  <c r="E69" i="1"/>
  <c r="E70" i="1"/>
  <c r="E71" i="1"/>
  <c r="E72" i="1"/>
  <c r="E73" i="1"/>
  <c r="E74" i="1"/>
  <c r="E75" i="1"/>
  <c r="E76" i="1"/>
  <c r="E14" i="1"/>
  <c r="E15" i="1"/>
  <c r="E20" i="1"/>
  <c r="E21" i="1"/>
  <c r="E22" i="1"/>
  <c r="E23" i="1"/>
  <c r="E24" i="1"/>
  <c r="E25" i="1"/>
  <c r="E27" i="1"/>
  <c r="E7" i="1"/>
  <c r="E8" i="1"/>
  <c r="E9" i="1"/>
  <c r="E10" i="1"/>
  <c r="E12" i="1"/>
  <c r="E13" i="1"/>
  <c r="E6" i="1"/>
  <c r="P80" i="1" l="1"/>
  <c r="E36" i="1"/>
  <c r="E78" i="1"/>
  <c r="E17" i="1"/>
  <c r="E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Stark</author>
  </authors>
  <commentList>
    <comment ref="B86" authorId="0" shapeId="0" xr:uid="{3841F88C-BB14-5447-ABB6-C93CC071E69F}">
      <text>
        <r>
          <rPr>
            <b/>
            <sz val="10"/>
            <color rgb="FF000000"/>
            <rFont val="Tahoma"/>
            <family val="2"/>
          </rPr>
          <t>Richard Stark: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<sst xmlns="http://schemas.openxmlformats.org/spreadsheetml/2006/main" count="139" uniqueCount="74">
  <si>
    <t>ACCRS O SCALE UPGRADE AND SIGNAL BUDGET</t>
  </si>
  <si>
    <t>POWER REQUIREMENTS</t>
  </si>
  <si>
    <t>TRACK LEVEL REQUIREMENTS</t>
  </si>
  <si>
    <t>SIGNAL LEVEL REQUIREMENTS</t>
  </si>
  <si>
    <t>12V AND 5 V POWER SUPPLIES</t>
  </si>
  <si>
    <t>10 AMP NCE BOOSTERS</t>
  </si>
  <si>
    <t>PART NAME</t>
  </si>
  <si>
    <t>QUANITY REQUIRED</t>
  </si>
  <si>
    <t>UNIT COST</t>
  </si>
  <si>
    <t>DREAM LIST FOR PROJECT</t>
  </si>
  <si>
    <t>MOLEX CONNECTORS</t>
  </si>
  <si>
    <t>CP MODE I/O BOARD (ASSEMBLED)</t>
  </si>
  <si>
    <t>SIMI I/O  CARDS (CARD ONLY ) + (PARTS )</t>
  </si>
  <si>
    <t>LEDS ASSORTED  COLORS AND SIZES</t>
  </si>
  <si>
    <t>TERMINAL STRIPS ( SCREW TYPE )</t>
  </si>
  <si>
    <t>CIRCUIT BREAKERS ( PSX4 ) 36 total breakers with tax</t>
  </si>
  <si>
    <t>Quanity on Hand</t>
  </si>
  <si>
    <t>COST CHECKED</t>
  </si>
  <si>
    <t>SIGNALS SINGLE HEAD</t>
  </si>
  <si>
    <t>SIGNALS DOUBLE HEAD</t>
  </si>
  <si>
    <t>SIGNALS TRIPPLE HEAD</t>
  </si>
  <si>
    <t>SIGNAL HEADS FOR SPECIAL LOCATIONS</t>
  </si>
  <si>
    <t>SIGNALS TOTAL COST</t>
  </si>
  <si>
    <t>ESTIMATED</t>
  </si>
  <si>
    <t>NEW EXTENDED COST</t>
  </si>
  <si>
    <t>EXTIMATED EXTENDED COST</t>
  </si>
  <si>
    <t>CHECKED</t>
  </si>
  <si>
    <t>QUANITY ORDED</t>
  </si>
  <si>
    <t>FINAL EXTENDED PURCHASE COST</t>
  </si>
  <si>
    <t>REVISED LIST FOR PROJECT</t>
  </si>
  <si>
    <t>PURCHASE LIST FOR PROJECT</t>
  </si>
  <si>
    <t>DCC SPECIALITIES  ARSC CB/AUTO REVERSE</t>
  </si>
  <si>
    <t>UNIT COST + 10% TAX</t>
  </si>
  <si>
    <t>TRACK LEVEL REQUIREMENTS TOTAL</t>
  </si>
  <si>
    <t>POWER REQUIREMENTS TOTAL</t>
  </si>
  <si>
    <t>SIGNAL LEVEL REQUIRED TOTAL</t>
  </si>
  <si>
    <t>MISC. PART REQUIREMENTS</t>
  </si>
  <si>
    <t>MISC. PARTS TOTAL</t>
  </si>
  <si>
    <t>PROJECT TOTAL COST</t>
  </si>
  <si>
    <t>TTEX</t>
  </si>
  <si>
    <t>Bob Bunch</t>
  </si>
  <si>
    <t>Check supply on hand at Club</t>
  </si>
  <si>
    <t>ESTIMATED cost according to Wayne</t>
  </si>
  <si>
    <t>Punch or Screw down terminal 66 BLOCK to RJ 45</t>
  </si>
  <si>
    <t>Allelectronics</t>
  </si>
  <si>
    <t>#12 WIRE FOR TRACK POWER 25 ft ( 500 Ft )</t>
  </si>
  <si>
    <t>TOGGLE SWITCHES FOR LOCAL CONTROL OF SWITCHES SPDT heavy duty STS95 Allelectronics</t>
  </si>
  <si>
    <t xml:space="preserve">18v 10 amp Transformer </t>
  </si>
  <si>
    <t>have one</t>
  </si>
  <si>
    <t>Susic I/O control Card</t>
  </si>
  <si>
    <t>Chubb Susic i/O  32 input Cards</t>
  </si>
  <si>
    <t>Chubb Susic i/O  32 output Cards</t>
  </si>
  <si>
    <t>Chubb Susic i/O mother board</t>
  </si>
  <si>
    <t>Chubb Detector Motherboards</t>
  </si>
  <si>
    <t xml:space="preserve">Chubb DCC Detector </t>
  </si>
  <si>
    <t>Chubb Rd232 to  RS245 card</t>
  </si>
  <si>
    <t>CABLE TRAYS orBuild our own</t>
  </si>
  <si>
    <t>120 v 10 amp  DPDT RELAY ICE CUBE STYLE</t>
  </si>
  <si>
    <t xml:space="preserve">ESTIMATED </t>
  </si>
  <si>
    <t>On hand at the Club</t>
  </si>
  <si>
    <t>SUPPLIERS NAME AND NOTES</t>
  </si>
  <si>
    <t>TONY'S TRAIN EXCHANGE /TTEX</t>
  </si>
  <si>
    <t>REVISED</t>
  </si>
  <si>
    <t>DREAM</t>
  </si>
  <si>
    <t>PURCHASE LIST</t>
  </si>
  <si>
    <t>Dwarf red/green &amp;red yellow /ights (switch machine</t>
  </si>
  <si>
    <t>Monitors (2 on hand if useable)</t>
  </si>
  <si>
    <t>COMPUTER (used Mac Pro or PC )</t>
  </si>
  <si>
    <t>5 AMP NCE BOOSTERS for Trolley &amp; Narrog Gauge</t>
  </si>
  <si>
    <t>RERLAY SOCKETS Screw type  connections</t>
  </si>
  <si>
    <t xml:space="preserve">Shieled Wire if needed 4 conductor + Shield </t>
  </si>
  <si>
    <t xml:space="preserve">RJ45 CONNECTORS </t>
  </si>
  <si>
    <t>CAT 5 CABLE Six boxes on hand 6,000 ft</t>
  </si>
  <si>
    <t>NCE Command Station for 10 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</si>
</sst>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0" fillId="0" borderId="0" xfId="0" applyNumberForma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0" applyNumberFormat="1" applyFont="1" applyFill="1"/>
    <xf numFmtId="0" fontId="9" fillId="0" borderId="0" xfId="0" applyFont="1"/>
    <xf numFmtId="44" fontId="6" fillId="0" borderId="0" xfId="0" applyNumberFormat="1" applyFont="1" applyFill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44" fontId="0" fillId="0" borderId="0" xfId="0" applyNumberFormat="1" applyFill="1"/>
    <xf numFmtId="44" fontId="3" fillId="2" borderId="0" xfId="0" applyNumberFormat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1" fillId="0" borderId="0" xfId="0" applyNumberFormat="1" applyFont="1"/>
    <xf numFmtId="44" fontId="4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0" applyNumberFormat="1" applyFont="1" applyAlignment="1">
      <alignment horizontal="center"/>
    </xf>
    <xf numFmtId="44" fontId="10" fillId="2" borderId="0" xfId="0" applyNumberFormat="1" applyFont="1" applyFill="1" applyAlignment="1">
      <alignment horizontal="center"/>
    </xf>
    <xf numFmtId="44" fontId="10" fillId="0" borderId="0" xfId="0" applyNumberFormat="1" applyFont="1"/>
    <xf numFmtId="44" fontId="10" fillId="0" borderId="0" xfId="0" applyNumberFormat="1" applyFont="1" applyFill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44" fontId="4" fillId="0" borderId="0" xfId="0" applyNumberFormat="1" applyFont="1" applyFill="1"/>
    <xf numFmtId="44" fontId="4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 vertical="center" wrapText="1"/>
    </xf>
    <xf numFmtId="44" fontId="3" fillId="3" borderId="0" xfId="0" applyNumberFormat="1" applyFont="1" applyFill="1"/>
    <xf numFmtId="44" fontId="4" fillId="3" borderId="0" xfId="0" applyNumberFormat="1" applyFont="1" applyFill="1"/>
    <xf numFmtId="44" fontId="6" fillId="3" borderId="0" xfId="0" applyNumberFormat="1" applyFont="1" applyFill="1"/>
    <xf numFmtId="44" fontId="0" fillId="3" borderId="0" xfId="0" applyNumberFormat="1" applyFill="1"/>
    <xf numFmtId="44" fontId="10" fillId="3" borderId="0" xfId="0" applyNumberFormat="1" applyFont="1" applyFill="1"/>
    <xf numFmtId="0" fontId="0" fillId="3" borderId="0" xfId="0" applyFill="1" applyAlignment="1">
      <alignment horizontal="center"/>
    </xf>
    <xf numFmtId="44" fontId="3" fillId="3" borderId="0" xfId="0" applyNumberFormat="1" applyFont="1" applyFill="1" applyAlignment="1">
      <alignment horizontal="center"/>
    </xf>
    <xf numFmtId="44" fontId="4" fillId="3" borderId="0" xfId="0" applyNumberFormat="1" applyFont="1" applyFill="1" applyAlignment="1">
      <alignment horizontal="center"/>
    </xf>
    <xf numFmtId="44" fontId="6" fillId="3" borderId="0" xfId="0" applyNumberFormat="1" applyFont="1" applyFill="1" applyAlignment="1">
      <alignment horizontal="center"/>
    </xf>
    <xf numFmtId="44" fontId="0" fillId="3" borderId="0" xfId="0" applyNumberFormat="1" applyFill="1" applyAlignment="1">
      <alignment horizontal="center"/>
    </xf>
    <xf numFmtId="44" fontId="10" fillId="3" borderId="0" xfId="0" applyNumberFormat="1" applyFont="1" applyFill="1" applyAlignment="1">
      <alignment horizontal="center"/>
    </xf>
    <xf numFmtId="44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44" fontId="3" fillId="3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/>
    <xf numFmtId="44" fontId="6" fillId="0" borderId="0" xfId="0" applyNumberFormat="1" applyFont="1" applyFill="1" applyAlignment="1">
      <alignment horizontal="center"/>
    </xf>
    <xf numFmtId="44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9A5B-1E38-6E4A-8DB3-9EB9ACCFC28B}">
  <dimension ref="A1:P155"/>
  <sheetViews>
    <sheetView tabSelected="1" view="pageBreakPreview" topLeftCell="A13" zoomScaleNormal="91" zoomScaleSheetLayoutView="100" workbookViewId="0">
      <selection activeCell="A16" sqref="A16"/>
    </sheetView>
  </sheetViews>
  <sheetFormatPr baseColWidth="10" defaultRowHeight="19" x14ac:dyDescent="0.25"/>
  <cols>
    <col min="1" max="1" width="9.83203125" customWidth="1"/>
    <col min="2" max="2" width="48.83203125" style="9" customWidth="1"/>
    <col min="3" max="3" width="13.33203125" style="4" customWidth="1"/>
    <col min="4" max="4" width="10.83203125" style="4"/>
    <col min="5" max="5" width="23" style="4" customWidth="1"/>
    <col min="6" max="6" width="12.5" style="34" customWidth="1"/>
    <col min="7" max="7" width="1.6640625" style="63" customWidth="1"/>
    <col min="8" max="8" width="10.83203125" style="4"/>
    <col min="9" max="9" width="13.33203125" style="4" customWidth="1"/>
    <col min="10" max="10" width="13.33203125" bestFit="1" customWidth="1"/>
    <col min="11" max="11" width="15.6640625" style="28" customWidth="1"/>
    <col min="12" max="12" width="1.6640625" style="56" customWidth="1"/>
    <col min="13" max="13" width="31.83203125" style="47" customWidth="1"/>
    <col min="14" max="14" width="13.33203125" style="47" customWidth="1"/>
    <col min="15" max="15" width="10.83203125" style="8"/>
    <col min="16" max="16" width="21.83203125" customWidth="1"/>
  </cols>
  <sheetData>
    <row r="1" spans="1:16" s="1" customFormat="1" ht="47" x14ac:dyDescent="0.55000000000000004">
      <c r="A1" s="2" t="s">
        <v>0</v>
      </c>
      <c r="B1" s="9"/>
      <c r="C1" s="3"/>
      <c r="D1" s="3"/>
      <c r="E1" s="3"/>
      <c r="F1" s="33"/>
      <c r="G1" s="33"/>
      <c r="H1" s="3"/>
      <c r="I1" s="3"/>
      <c r="K1" s="27"/>
      <c r="L1" s="27"/>
      <c r="M1" s="46"/>
      <c r="N1" s="46"/>
      <c r="O1" s="36"/>
    </row>
    <row r="3" spans="1:16" ht="24" x14ac:dyDescent="0.3">
      <c r="D3" s="7" t="s">
        <v>9</v>
      </c>
      <c r="I3" s="7" t="s">
        <v>29</v>
      </c>
      <c r="O3" s="37" t="s">
        <v>30</v>
      </c>
    </row>
    <row r="4" spans="1:16" ht="24" x14ac:dyDescent="0.3">
      <c r="A4" s="6" t="s">
        <v>1</v>
      </c>
    </row>
    <row r="5" spans="1:16" s="19" customFormat="1" ht="60" x14ac:dyDescent="0.2">
      <c r="B5" s="20" t="s">
        <v>6</v>
      </c>
      <c r="C5" s="18" t="s">
        <v>7</v>
      </c>
      <c r="D5" s="18" t="s">
        <v>32</v>
      </c>
      <c r="E5" s="18" t="s">
        <v>25</v>
      </c>
      <c r="F5" s="29" t="s">
        <v>17</v>
      </c>
      <c r="G5" s="57"/>
      <c r="H5" s="18" t="s">
        <v>16</v>
      </c>
      <c r="I5" s="18" t="s">
        <v>7</v>
      </c>
      <c r="J5" s="18" t="s">
        <v>8</v>
      </c>
      <c r="K5" s="29" t="s">
        <v>24</v>
      </c>
      <c r="L5" s="57"/>
      <c r="M5" s="18" t="s">
        <v>60</v>
      </c>
      <c r="N5" s="18" t="s">
        <v>27</v>
      </c>
      <c r="O5" s="38" t="s">
        <v>8</v>
      </c>
      <c r="P5" s="18" t="s">
        <v>28</v>
      </c>
    </row>
    <row r="6" spans="1:16" x14ac:dyDescent="0.25">
      <c r="B6" s="9" t="s">
        <v>67</v>
      </c>
      <c r="C6" s="11">
        <v>1</v>
      </c>
      <c r="D6" s="12">
        <v>500</v>
      </c>
      <c r="E6" s="12">
        <f>C6*D6</f>
        <v>500</v>
      </c>
      <c r="F6" s="31"/>
      <c r="G6" s="64"/>
      <c r="H6" s="21">
        <v>0</v>
      </c>
      <c r="I6" s="11">
        <v>1</v>
      </c>
      <c r="J6" s="13">
        <v>500</v>
      </c>
      <c r="K6" s="23">
        <f t="shared" ref="K6:K15" si="0">I6*J6</f>
        <v>500</v>
      </c>
      <c r="L6" s="58"/>
      <c r="M6" s="48"/>
      <c r="N6" s="48"/>
      <c r="O6" s="13"/>
      <c r="P6" s="13">
        <f>N6*O6</f>
        <v>0</v>
      </c>
    </row>
    <row r="7" spans="1:16" x14ac:dyDescent="0.25">
      <c r="B7" s="9" t="s">
        <v>4</v>
      </c>
      <c r="C7" s="11">
        <v>3</v>
      </c>
      <c r="D7" s="12">
        <v>20</v>
      </c>
      <c r="E7" s="12">
        <f t="shared" ref="E7:E76" si="1">C7*D7</f>
        <v>60</v>
      </c>
      <c r="F7" s="31"/>
      <c r="G7" s="64"/>
      <c r="H7" s="21">
        <v>3</v>
      </c>
      <c r="I7" s="11">
        <v>0</v>
      </c>
      <c r="J7" s="13">
        <v>0</v>
      </c>
      <c r="K7" s="23">
        <f t="shared" si="0"/>
        <v>0</v>
      </c>
      <c r="L7" s="58"/>
      <c r="M7" s="48" t="s">
        <v>40</v>
      </c>
      <c r="N7" s="48">
        <v>0</v>
      </c>
      <c r="O7" s="13">
        <v>0</v>
      </c>
      <c r="P7" s="13">
        <f t="shared" ref="P7:P15" si="2">N7*O7</f>
        <v>0</v>
      </c>
    </row>
    <row r="8" spans="1:16" x14ac:dyDescent="0.25">
      <c r="B8" s="9" t="s">
        <v>5</v>
      </c>
      <c r="C8" s="11">
        <v>3</v>
      </c>
      <c r="D8" s="12">
        <v>249.86</v>
      </c>
      <c r="E8" s="12">
        <f t="shared" si="1"/>
        <v>749.58</v>
      </c>
      <c r="F8" s="31" t="s">
        <v>26</v>
      </c>
      <c r="G8" s="64"/>
      <c r="H8" s="21">
        <v>2</v>
      </c>
      <c r="I8" s="11">
        <v>1</v>
      </c>
      <c r="J8" s="13">
        <v>249.86</v>
      </c>
      <c r="K8" s="23">
        <f t="shared" si="0"/>
        <v>249.86</v>
      </c>
      <c r="L8" s="58"/>
      <c r="M8" s="48" t="s">
        <v>61</v>
      </c>
      <c r="N8" s="48">
        <v>1</v>
      </c>
      <c r="O8" s="13">
        <v>249.86</v>
      </c>
      <c r="P8" s="13">
        <f>N8*O8</f>
        <v>249.86</v>
      </c>
    </row>
    <row r="9" spans="1:16" x14ac:dyDescent="0.25">
      <c r="B9" s="9" t="s">
        <v>68</v>
      </c>
      <c r="C9" s="11">
        <v>2</v>
      </c>
      <c r="D9" s="12">
        <v>239</v>
      </c>
      <c r="E9" s="12">
        <f t="shared" si="1"/>
        <v>478</v>
      </c>
      <c r="F9" s="31"/>
      <c r="G9" s="64"/>
      <c r="H9" s="21">
        <v>0</v>
      </c>
      <c r="I9" s="11">
        <v>2</v>
      </c>
      <c r="J9" s="13">
        <v>239</v>
      </c>
      <c r="K9" s="23">
        <f t="shared" si="0"/>
        <v>478</v>
      </c>
      <c r="L9" s="58"/>
      <c r="N9" s="48"/>
      <c r="O9" s="13"/>
      <c r="P9" s="13">
        <f t="shared" si="2"/>
        <v>0</v>
      </c>
    </row>
    <row r="10" spans="1:16" x14ac:dyDescent="0.25">
      <c r="B10" s="9" t="s">
        <v>47</v>
      </c>
      <c r="C10" s="11">
        <v>1</v>
      </c>
      <c r="D10" s="12">
        <v>189.95</v>
      </c>
      <c r="E10" s="12">
        <f t="shared" si="1"/>
        <v>189.95</v>
      </c>
      <c r="F10" s="31" t="s">
        <v>26</v>
      </c>
      <c r="G10" s="64"/>
      <c r="H10" s="21">
        <v>1</v>
      </c>
      <c r="I10" s="11">
        <v>0</v>
      </c>
      <c r="J10" s="13">
        <v>0</v>
      </c>
      <c r="K10" s="23">
        <f t="shared" si="0"/>
        <v>0</v>
      </c>
      <c r="L10" s="58"/>
      <c r="M10" s="48" t="s">
        <v>48</v>
      </c>
      <c r="N10" s="48"/>
      <c r="O10" s="13"/>
      <c r="P10" s="13">
        <f>N10*O10</f>
        <v>0</v>
      </c>
    </row>
    <row r="11" spans="1:16" x14ac:dyDescent="0.25">
      <c r="B11" s="9" t="s">
        <v>66</v>
      </c>
      <c r="C11" s="11">
        <v>2</v>
      </c>
      <c r="D11" s="12">
        <v>0</v>
      </c>
      <c r="E11" s="12">
        <f>C11*D11</f>
        <v>0</v>
      </c>
      <c r="F11" s="31"/>
      <c r="G11" s="64"/>
      <c r="H11" s="21">
        <v>2</v>
      </c>
      <c r="I11" s="11">
        <v>0</v>
      </c>
      <c r="J11" s="13">
        <v>0</v>
      </c>
      <c r="K11" s="23">
        <f t="shared" si="0"/>
        <v>0</v>
      </c>
      <c r="L11" s="58"/>
      <c r="M11" s="48"/>
      <c r="N11" s="48"/>
      <c r="O11" s="13"/>
      <c r="P11" s="13">
        <f t="shared" si="2"/>
        <v>0</v>
      </c>
    </row>
    <row r="12" spans="1:16" x14ac:dyDescent="0.25">
      <c r="B12" s="9" t="s">
        <v>73</v>
      </c>
      <c r="C12" s="11">
        <v>1</v>
      </c>
      <c r="D12" s="12"/>
      <c r="E12" s="12">
        <f t="shared" si="1"/>
        <v>0</v>
      </c>
      <c r="F12" s="31"/>
      <c r="G12" s="64"/>
      <c r="H12" s="21"/>
      <c r="I12" s="11"/>
      <c r="J12" s="13"/>
      <c r="K12" s="23">
        <f t="shared" si="0"/>
        <v>0</v>
      </c>
      <c r="L12" s="58"/>
      <c r="M12" s="48"/>
      <c r="N12" s="48"/>
      <c r="O12" s="13"/>
      <c r="P12" s="13">
        <f>N12*O12</f>
        <v>0</v>
      </c>
    </row>
    <row r="13" spans="1:16" x14ac:dyDescent="0.25">
      <c r="C13" s="11"/>
      <c r="D13" s="12"/>
      <c r="E13" s="12">
        <f t="shared" si="1"/>
        <v>0</v>
      </c>
      <c r="F13" s="31"/>
      <c r="G13" s="64"/>
      <c r="H13" s="21"/>
      <c r="I13" s="11"/>
      <c r="J13" s="13"/>
      <c r="K13" s="23">
        <f t="shared" si="0"/>
        <v>0</v>
      </c>
      <c r="L13" s="58"/>
      <c r="M13" s="48"/>
      <c r="N13" s="48"/>
      <c r="O13" s="13"/>
      <c r="P13" s="13">
        <f t="shared" si="2"/>
        <v>0</v>
      </c>
    </row>
    <row r="14" spans="1:16" x14ac:dyDescent="0.25">
      <c r="C14" s="11"/>
      <c r="D14" s="12"/>
      <c r="E14" s="12">
        <f t="shared" si="1"/>
        <v>0</v>
      </c>
      <c r="F14" s="31"/>
      <c r="G14" s="64"/>
      <c r="H14" s="76"/>
      <c r="I14" s="11"/>
      <c r="J14" s="13"/>
      <c r="K14" s="23">
        <f t="shared" si="0"/>
        <v>0</v>
      </c>
      <c r="L14" s="58"/>
      <c r="M14" s="48"/>
      <c r="N14" s="48"/>
      <c r="O14" s="13"/>
      <c r="P14" s="13">
        <f t="shared" si="2"/>
        <v>0</v>
      </c>
    </row>
    <row r="15" spans="1:16" x14ac:dyDescent="0.25">
      <c r="C15" s="11"/>
      <c r="D15" s="12"/>
      <c r="E15" s="12">
        <f t="shared" si="1"/>
        <v>0</v>
      </c>
      <c r="F15" s="31"/>
      <c r="G15" s="64"/>
      <c r="H15" s="21"/>
      <c r="I15" s="11"/>
      <c r="J15" s="13"/>
      <c r="K15" s="23">
        <f t="shared" si="0"/>
        <v>0</v>
      </c>
      <c r="L15" s="58"/>
      <c r="M15" s="48"/>
      <c r="N15" s="48"/>
      <c r="O15" s="13"/>
      <c r="P15" s="13">
        <f t="shared" si="2"/>
        <v>0</v>
      </c>
    </row>
    <row r="16" spans="1:16" x14ac:dyDescent="0.25">
      <c r="C16" s="11"/>
      <c r="D16" s="12"/>
      <c r="E16" s="12"/>
      <c r="F16" s="31"/>
      <c r="G16" s="64"/>
      <c r="H16" s="21"/>
      <c r="I16" s="11"/>
      <c r="J16" s="13"/>
      <c r="K16" s="23"/>
      <c r="L16" s="58"/>
      <c r="M16" s="48"/>
      <c r="N16" s="48"/>
      <c r="O16" s="13"/>
      <c r="P16" s="13"/>
    </row>
    <row r="17" spans="1:16" s="6" customFormat="1" ht="24" x14ac:dyDescent="0.3">
      <c r="A17" s="6" t="s">
        <v>34</v>
      </c>
      <c r="C17" s="7"/>
      <c r="D17" s="51"/>
      <c r="E17" s="51">
        <f>SUM(E6:E15)</f>
        <v>1977.53</v>
      </c>
      <c r="F17" s="79"/>
      <c r="G17" s="65"/>
      <c r="H17" s="54"/>
      <c r="I17" s="7"/>
      <c r="J17" s="50"/>
      <c r="K17" s="52">
        <f>SUM(K6:K15)</f>
        <v>1227.8600000000001</v>
      </c>
      <c r="L17" s="59"/>
      <c r="M17" s="55"/>
      <c r="N17" s="55"/>
      <c r="O17" s="50"/>
      <c r="P17" s="50">
        <f>SUM(P6:P15)</f>
        <v>249.86</v>
      </c>
    </row>
    <row r="18" spans="1:16" s="26" customFormat="1" ht="24" x14ac:dyDescent="0.3">
      <c r="A18" s="6" t="s">
        <v>2</v>
      </c>
      <c r="B18" s="10"/>
      <c r="C18" s="14"/>
      <c r="D18" s="15" t="s">
        <v>63</v>
      </c>
      <c r="E18" s="15"/>
      <c r="F18" s="78"/>
      <c r="G18" s="66"/>
      <c r="H18" s="22"/>
      <c r="I18" s="14" t="s">
        <v>62</v>
      </c>
      <c r="J18" s="16"/>
      <c r="K18" s="25"/>
      <c r="L18" s="60"/>
      <c r="M18" s="20" t="s">
        <v>64</v>
      </c>
      <c r="N18" s="20"/>
      <c r="O18" s="16"/>
      <c r="P18" s="10"/>
    </row>
    <row r="19" spans="1:16" s="19" customFormat="1" ht="60" x14ac:dyDescent="0.2">
      <c r="B19" s="20" t="s">
        <v>6</v>
      </c>
      <c r="C19" s="18" t="s">
        <v>7</v>
      </c>
      <c r="D19" s="18" t="s">
        <v>32</v>
      </c>
      <c r="E19" s="18" t="s">
        <v>25</v>
      </c>
      <c r="F19" s="29" t="s">
        <v>17</v>
      </c>
      <c r="G19" s="57"/>
      <c r="H19" s="18" t="s">
        <v>16</v>
      </c>
      <c r="I19" s="18" t="s">
        <v>7</v>
      </c>
      <c r="J19" s="18" t="s">
        <v>8</v>
      </c>
      <c r="K19" s="29" t="s">
        <v>24</v>
      </c>
      <c r="L19" s="57"/>
      <c r="M19" s="18" t="s">
        <v>60</v>
      </c>
      <c r="N19" s="18" t="s">
        <v>27</v>
      </c>
      <c r="O19" s="38" t="s">
        <v>8</v>
      </c>
      <c r="P19" s="18" t="s">
        <v>28</v>
      </c>
    </row>
    <row r="20" spans="1:16" s="45" customFormat="1" ht="40" x14ac:dyDescent="0.2">
      <c r="B20" s="18" t="s">
        <v>15</v>
      </c>
      <c r="C20" s="20">
        <v>9</v>
      </c>
      <c r="D20" s="70">
        <f>0.1*144+144</f>
        <v>158.4</v>
      </c>
      <c r="E20" s="70">
        <f t="shared" si="1"/>
        <v>1425.6000000000001</v>
      </c>
      <c r="F20" s="71" t="s">
        <v>26</v>
      </c>
      <c r="G20" s="72"/>
      <c r="H20" s="73">
        <v>1</v>
      </c>
      <c r="I20" s="20">
        <v>4</v>
      </c>
      <c r="J20" s="69">
        <v>158.4</v>
      </c>
      <c r="K20" s="74">
        <f t="shared" ref="K20:K34" si="3">I20*J20</f>
        <v>633.6</v>
      </c>
      <c r="L20" s="75"/>
      <c r="M20" s="48" t="s">
        <v>39</v>
      </c>
      <c r="N20" s="48">
        <v>4</v>
      </c>
      <c r="O20" s="69">
        <v>158.4</v>
      </c>
      <c r="P20" s="69">
        <f>N20*O20</f>
        <v>633.6</v>
      </c>
    </row>
    <row r="21" spans="1:16" x14ac:dyDescent="0.25">
      <c r="B21" s="9" t="s">
        <v>31</v>
      </c>
      <c r="C21" s="11">
        <v>2</v>
      </c>
      <c r="D21" s="12">
        <v>73.650000000000006</v>
      </c>
      <c r="E21" s="12">
        <f t="shared" si="1"/>
        <v>147.30000000000001</v>
      </c>
      <c r="F21" s="31" t="s">
        <v>26</v>
      </c>
      <c r="G21" s="64"/>
      <c r="H21" s="21">
        <v>0</v>
      </c>
      <c r="I21" s="11">
        <v>2</v>
      </c>
      <c r="J21" s="13">
        <v>73.650000000000006</v>
      </c>
      <c r="K21" s="23">
        <f t="shared" si="3"/>
        <v>147.30000000000001</v>
      </c>
      <c r="L21" s="58"/>
      <c r="M21" s="48" t="s">
        <v>39</v>
      </c>
      <c r="N21" s="48">
        <v>2</v>
      </c>
      <c r="O21" s="13">
        <v>73.650000000000006</v>
      </c>
      <c r="P21" s="13">
        <f t="shared" ref="P21:P34" si="4">N21*O21</f>
        <v>147.30000000000001</v>
      </c>
    </row>
    <row r="22" spans="1:16" x14ac:dyDescent="0.25">
      <c r="B22" s="9" t="s">
        <v>57</v>
      </c>
      <c r="C22" s="11">
        <v>60</v>
      </c>
      <c r="D22" s="12">
        <v>8.5</v>
      </c>
      <c r="E22" s="12">
        <f t="shared" si="1"/>
        <v>510</v>
      </c>
      <c r="F22" s="31" t="s">
        <v>26</v>
      </c>
      <c r="G22" s="64"/>
      <c r="H22" s="21">
        <v>0</v>
      </c>
      <c r="I22" s="11"/>
      <c r="J22" s="13"/>
      <c r="K22" s="23">
        <f t="shared" si="3"/>
        <v>0</v>
      </c>
      <c r="L22" s="58"/>
      <c r="M22" s="48" t="s">
        <v>44</v>
      </c>
      <c r="N22" s="48"/>
      <c r="O22" s="13"/>
      <c r="P22" s="13">
        <f t="shared" si="4"/>
        <v>0</v>
      </c>
    </row>
    <row r="23" spans="1:16" x14ac:dyDescent="0.25">
      <c r="B23" s="9" t="s">
        <v>69</v>
      </c>
      <c r="C23" s="11">
        <v>60</v>
      </c>
      <c r="D23" s="12">
        <v>6.45</v>
      </c>
      <c r="E23" s="12">
        <f t="shared" si="1"/>
        <v>387</v>
      </c>
      <c r="F23" s="31" t="s">
        <v>26</v>
      </c>
      <c r="G23" s="64"/>
      <c r="H23" s="21">
        <v>0</v>
      </c>
      <c r="I23" s="11"/>
      <c r="J23" s="13"/>
      <c r="K23" s="23">
        <f t="shared" si="3"/>
        <v>0</v>
      </c>
      <c r="L23" s="58"/>
      <c r="M23" s="48" t="s">
        <v>44</v>
      </c>
      <c r="N23" s="48"/>
      <c r="O23" s="13"/>
      <c r="P23" s="13">
        <f t="shared" si="4"/>
        <v>0</v>
      </c>
    </row>
    <row r="24" spans="1:16" ht="40" x14ac:dyDescent="0.25">
      <c r="B24" s="17" t="s">
        <v>46</v>
      </c>
      <c r="C24" s="11">
        <v>60</v>
      </c>
      <c r="D24" s="12">
        <v>2.4500000000000002</v>
      </c>
      <c r="E24" s="12">
        <f t="shared" si="1"/>
        <v>147</v>
      </c>
      <c r="F24" s="31" t="s">
        <v>26</v>
      </c>
      <c r="G24" s="64"/>
      <c r="H24" s="21"/>
      <c r="I24" s="11"/>
      <c r="J24" s="13"/>
      <c r="K24" s="23">
        <f t="shared" si="3"/>
        <v>0</v>
      </c>
      <c r="L24" s="58"/>
      <c r="M24" s="48" t="s">
        <v>41</v>
      </c>
      <c r="N24" s="48"/>
      <c r="O24" s="13"/>
      <c r="P24" s="13">
        <f t="shared" si="4"/>
        <v>0</v>
      </c>
    </row>
    <row r="25" spans="1:16" x14ac:dyDescent="0.25">
      <c r="B25" s="9" t="s">
        <v>45</v>
      </c>
      <c r="C25" s="11">
        <v>20</v>
      </c>
      <c r="D25" s="12">
        <v>14.32</v>
      </c>
      <c r="E25" s="12">
        <f t="shared" si="1"/>
        <v>286.39999999999998</v>
      </c>
      <c r="F25" s="31" t="s">
        <v>26</v>
      </c>
      <c r="G25" s="64"/>
      <c r="H25" s="21">
        <v>0</v>
      </c>
      <c r="I25" s="11"/>
      <c r="J25" s="13"/>
      <c r="K25" s="23">
        <f t="shared" si="3"/>
        <v>0</v>
      </c>
      <c r="L25" s="58"/>
      <c r="M25" s="48" t="s">
        <v>44</v>
      </c>
      <c r="N25" s="48"/>
      <c r="O25" s="13"/>
      <c r="P25" s="13">
        <f t="shared" si="4"/>
        <v>0</v>
      </c>
    </row>
    <row r="26" spans="1:16" x14ac:dyDescent="0.25">
      <c r="B26" s="9" t="s">
        <v>70</v>
      </c>
      <c r="C26" s="11">
        <v>250</v>
      </c>
      <c r="D26" s="12"/>
      <c r="E26" s="12">
        <f>C26*D26</f>
        <v>0</v>
      </c>
      <c r="F26" s="31"/>
      <c r="G26" s="64"/>
      <c r="H26" s="21">
        <v>0</v>
      </c>
      <c r="I26" s="11"/>
      <c r="J26" s="13"/>
      <c r="K26" s="23">
        <f t="shared" si="3"/>
        <v>0</v>
      </c>
      <c r="L26" s="58"/>
      <c r="M26" s="48"/>
      <c r="N26" s="48"/>
      <c r="O26" s="13"/>
      <c r="P26" s="13">
        <f t="shared" si="4"/>
        <v>0</v>
      </c>
    </row>
    <row r="27" spans="1:16" x14ac:dyDescent="0.25">
      <c r="C27" s="11"/>
      <c r="D27" s="12"/>
      <c r="E27" s="12">
        <f t="shared" si="1"/>
        <v>0</v>
      </c>
      <c r="F27" s="31"/>
      <c r="G27" s="64"/>
      <c r="H27" s="21"/>
      <c r="I27" s="11"/>
      <c r="J27" s="13"/>
      <c r="K27" s="23">
        <f t="shared" si="3"/>
        <v>0</v>
      </c>
      <c r="L27" s="58"/>
      <c r="M27" s="48"/>
      <c r="N27" s="48"/>
      <c r="O27" s="13"/>
      <c r="P27" s="13">
        <f t="shared" si="4"/>
        <v>0</v>
      </c>
    </row>
    <row r="28" spans="1:16" x14ac:dyDescent="0.25">
      <c r="C28" s="11"/>
      <c r="D28" s="12"/>
      <c r="E28" s="12">
        <f t="shared" si="1"/>
        <v>0</v>
      </c>
      <c r="F28" s="31"/>
      <c r="G28" s="64"/>
      <c r="H28" s="21"/>
      <c r="I28" s="11"/>
      <c r="J28" s="13"/>
      <c r="K28" s="23">
        <f t="shared" si="3"/>
        <v>0</v>
      </c>
      <c r="L28" s="58"/>
      <c r="M28" s="48"/>
      <c r="N28" s="48"/>
      <c r="O28" s="13"/>
      <c r="P28" s="13">
        <f>N28*O28</f>
        <v>0</v>
      </c>
    </row>
    <row r="29" spans="1:16" x14ac:dyDescent="0.25">
      <c r="C29" s="11"/>
      <c r="D29" s="12"/>
      <c r="E29" s="12">
        <f>C29*D29</f>
        <v>0</v>
      </c>
      <c r="F29" s="31"/>
      <c r="G29" s="64"/>
      <c r="H29" s="21"/>
      <c r="I29" s="11"/>
      <c r="J29" s="13"/>
      <c r="K29" s="23">
        <f t="shared" si="3"/>
        <v>0</v>
      </c>
      <c r="L29" s="58"/>
      <c r="M29" s="48"/>
      <c r="N29" s="48"/>
      <c r="O29" s="13"/>
      <c r="P29" s="13">
        <f t="shared" si="4"/>
        <v>0</v>
      </c>
    </row>
    <row r="30" spans="1:16" x14ac:dyDescent="0.25">
      <c r="C30" s="11"/>
      <c r="D30" s="12"/>
      <c r="E30" s="12"/>
      <c r="F30" s="31"/>
      <c r="G30" s="64"/>
      <c r="H30" s="21"/>
      <c r="I30" s="11"/>
      <c r="J30" s="13"/>
      <c r="K30" s="23">
        <f t="shared" si="3"/>
        <v>0</v>
      </c>
      <c r="L30" s="58"/>
      <c r="M30" s="48"/>
      <c r="N30" s="48"/>
      <c r="O30" s="13"/>
      <c r="P30" s="13">
        <f t="shared" si="4"/>
        <v>0</v>
      </c>
    </row>
    <row r="31" spans="1:16" x14ac:dyDescent="0.25">
      <c r="C31" s="11"/>
      <c r="D31" s="12"/>
      <c r="E31" s="12"/>
      <c r="F31" s="31"/>
      <c r="G31" s="64"/>
      <c r="H31" s="21"/>
      <c r="I31" s="11"/>
      <c r="J31" s="13"/>
      <c r="K31" s="23">
        <f t="shared" si="3"/>
        <v>0</v>
      </c>
      <c r="L31" s="58"/>
      <c r="M31" s="48"/>
      <c r="N31" s="48"/>
      <c r="O31" s="13"/>
      <c r="P31" s="13">
        <f t="shared" si="4"/>
        <v>0</v>
      </c>
    </row>
    <row r="32" spans="1:16" x14ac:dyDescent="0.25">
      <c r="C32" s="11"/>
      <c r="D32" s="12"/>
      <c r="E32" s="12"/>
      <c r="F32" s="31"/>
      <c r="G32" s="64"/>
      <c r="H32" s="21"/>
      <c r="I32" s="11"/>
      <c r="J32" s="13"/>
      <c r="K32" s="23">
        <f t="shared" si="3"/>
        <v>0</v>
      </c>
      <c r="L32" s="58"/>
      <c r="M32" s="48"/>
      <c r="N32" s="48"/>
      <c r="O32" s="13"/>
      <c r="P32" s="13">
        <f>N32*O32</f>
        <v>0</v>
      </c>
    </row>
    <row r="33" spans="1:16" x14ac:dyDescent="0.25">
      <c r="C33" s="11"/>
      <c r="D33" s="12"/>
      <c r="E33" s="12"/>
      <c r="F33" s="31"/>
      <c r="G33" s="64"/>
      <c r="H33" s="21"/>
      <c r="I33" s="11"/>
      <c r="J33" s="13"/>
      <c r="K33" s="23">
        <f t="shared" si="3"/>
        <v>0</v>
      </c>
      <c r="L33" s="58"/>
      <c r="M33" s="48"/>
      <c r="N33" s="48"/>
      <c r="O33" s="13"/>
      <c r="P33" s="13">
        <f t="shared" si="4"/>
        <v>0</v>
      </c>
    </row>
    <row r="34" spans="1:16" x14ac:dyDescent="0.25">
      <c r="C34" s="11"/>
      <c r="D34" s="12"/>
      <c r="E34" s="12"/>
      <c r="F34" s="31"/>
      <c r="G34" s="64"/>
      <c r="H34" s="21"/>
      <c r="I34" s="11"/>
      <c r="J34" s="13"/>
      <c r="K34" s="23">
        <f t="shared" si="3"/>
        <v>0</v>
      </c>
      <c r="L34" s="58"/>
      <c r="M34" s="48"/>
      <c r="N34" s="48"/>
      <c r="O34" s="13"/>
      <c r="P34" s="13">
        <f t="shared" si="4"/>
        <v>0</v>
      </c>
    </row>
    <row r="35" spans="1:16" x14ac:dyDescent="0.25">
      <c r="C35" s="11"/>
      <c r="D35" s="12"/>
      <c r="E35" s="12"/>
      <c r="F35" s="31"/>
      <c r="G35" s="64"/>
      <c r="H35" s="21"/>
      <c r="I35" s="11"/>
      <c r="J35" s="13"/>
      <c r="K35" s="23"/>
      <c r="L35" s="58"/>
      <c r="M35" s="48"/>
      <c r="N35" s="48"/>
      <c r="O35" s="13"/>
      <c r="P35" s="13"/>
    </row>
    <row r="36" spans="1:16" s="6" customFormat="1" ht="24" x14ac:dyDescent="0.3">
      <c r="A36" s="24" t="s">
        <v>33</v>
      </c>
      <c r="C36" s="7"/>
      <c r="D36" s="51"/>
      <c r="E36" s="51">
        <f>SUM(E20:E34)</f>
        <v>2903.3</v>
      </c>
      <c r="F36" s="79"/>
      <c r="G36" s="79"/>
      <c r="H36" s="54"/>
      <c r="I36" s="7"/>
      <c r="J36" s="50"/>
      <c r="K36" s="52">
        <f>SUM(K20:K34)</f>
        <v>780.90000000000009</v>
      </c>
      <c r="L36" s="59"/>
      <c r="M36" s="55"/>
      <c r="N36" s="55"/>
      <c r="O36" s="50"/>
      <c r="P36" s="50">
        <f>SUM(P20:P34)</f>
        <v>780.90000000000009</v>
      </c>
    </row>
    <row r="37" spans="1:16" s="85" customFormat="1" ht="24" x14ac:dyDescent="0.3">
      <c r="A37" s="77" t="s">
        <v>3</v>
      </c>
      <c r="B37" s="81"/>
      <c r="C37" s="82"/>
      <c r="D37" s="78" t="s">
        <v>63</v>
      </c>
      <c r="E37" s="78"/>
      <c r="F37" s="78"/>
      <c r="G37" s="78"/>
      <c r="H37" s="83"/>
      <c r="I37" s="82" t="s">
        <v>62</v>
      </c>
      <c r="J37" s="25"/>
      <c r="K37" s="25"/>
      <c r="L37" s="25"/>
      <c r="M37" s="84" t="s">
        <v>64</v>
      </c>
      <c r="N37" s="84"/>
      <c r="O37" s="25"/>
      <c r="P37" s="81"/>
    </row>
    <row r="38" spans="1:16" s="19" customFormat="1" ht="60" x14ac:dyDescent="0.2">
      <c r="B38" s="20" t="s">
        <v>6</v>
      </c>
      <c r="C38" s="18" t="s">
        <v>7</v>
      </c>
      <c r="D38" s="18" t="s">
        <v>32</v>
      </c>
      <c r="E38" s="18" t="s">
        <v>25</v>
      </c>
      <c r="F38" s="29" t="s">
        <v>17</v>
      </c>
      <c r="G38" s="57"/>
      <c r="H38" s="18" t="s">
        <v>16</v>
      </c>
      <c r="I38" s="18" t="s">
        <v>7</v>
      </c>
      <c r="J38" s="18" t="s">
        <v>8</v>
      </c>
      <c r="K38" s="29" t="s">
        <v>24</v>
      </c>
      <c r="L38" s="57"/>
      <c r="M38" s="18" t="s">
        <v>60</v>
      </c>
      <c r="N38" s="18" t="s">
        <v>27</v>
      </c>
      <c r="O38" s="38" t="s">
        <v>8</v>
      </c>
      <c r="P38" s="18" t="s">
        <v>28</v>
      </c>
    </row>
    <row r="39" spans="1:16" x14ac:dyDescent="0.25">
      <c r="B39" s="9" t="s">
        <v>12</v>
      </c>
      <c r="C39" s="11">
        <v>6</v>
      </c>
      <c r="D39" s="12">
        <v>75</v>
      </c>
      <c r="E39" s="12">
        <f t="shared" si="1"/>
        <v>450</v>
      </c>
      <c r="F39" s="31"/>
      <c r="G39" s="64"/>
      <c r="H39" s="21">
        <v>1</v>
      </c>
      <c r="I39" s="11">
        <v>5</v>
      </c>
      <c r="J39" s="13">
        <v>75</v>
      </c>
      <c r="K39" s="23">
        <f t="shared" ref="K39:K60" si="5">I39*J39</f>
        <v>375</v>
      </c>
      <c r="L39" s="58"/>
      <c r="M39" s="48" t="s">
        <v>58</v>
      </c>
      <c r="N39" s="48"/>
      <c r="O39" s="13"/>
      <c r="P39" s="13">
        <f>N39*O39</f>
        <v>0</v>
      </c>
    </row>
    <row r="40" spans="1:16" x14ac:dyDescent="0.25">
      <c r="B40" s="9" t="s">
        <v>11</v>
      </c>
      <c r="C40" s="11">
        <v>2</v>
      </c>
      <c r="D40" s="12">
        <v>200</v>
      </c>
      <c r="E40" s="12">
        <f t="shared" si="1"/>
        <v>400</v>
      </c>
      <c r="F40" s="31"/>
      <c r="G40" s="64"/>
      <c r="H40" s="21">
        <v>0</v>
      </c>
      <c r="I40" s="11"/>
      <c r="J40" s="13"/>
      <c r="K40" s="23">
        <f t="shared" si="5"/>
        <v>0</v>
      </c>
      <c r="L40" s="58"/>
      <c r="M40" s="48"/>
      <c r="N40" s="48"/>
      <c r="O40" s="13"/>
      <c r="P40" s="13">
        <f t="shared" ref="P40:P44" si="6">N40*O40</f>
        <v>0</v>
      </c>
    </row>
    <row r="41" spans="1:16" x14ac:dyDescent="0.25">
      <c r="B41" s="9" t="s">
        <v>18</v>
      </c>
      <c r="C41" s="11"/>
      <c r="D41" s="12"/>
      <c r="E41" s="12">
        <f t="shared" si="1"/>
        <v>0</v>
      </c>
      <c r="F41" s="31"/>
      <c r="G41" s="64"/>
      <c r="H41" s="21"/>
      <c r="I41" s="11"/>
      <c r="J41" s="13"/>
      <c r="K41" s="23">
        <f t="shared" si="5"/>
        <v>0</v>
      </c>
      <c r="L41" s="58"/>
      <c r="M41" s="48"/>
      <c r="N41" s="48"/>
      <c r="O41" s="13"/>
      <c r="P41" s="13">
        <f t="shared" si="6"/>
        <v>0</v>
      </c>
    </row>
    <row r="42" spans="1:16" x14ac:dyDescent="0.25">
      <c r="B42" s="9" t="s">
        <v>19</v>
      </c>
      <c r="C42" s="11"/>
      <c r="D42" s="12"/>
      <c r="E42" s="12">
        <f t="shared" si="1"/>
        <v>0</v>
      </c>
      <c r="F42" s="31"/>
      <c r="G42" s="64"/>
      <c r="H42" s="21"/>
      <c r="I42" s="11"/>
      <c r="J42" s="13"/>
      <c r="K42" s="23">
        <f t="shared" si="5"/>
        <v>0</v>
      </c>
      <c r="L42" s="58"/>
      <c r="M42" s="48"/>
      <c r="N42" s="48"/>
      <c r="O42" s="13"/>
      <c r="P42" s="13">
        <f t="shared" si="6"/>
        <v>0</v>
      </c>
    </row>
    <row r="43" spans="1:16" x14ac:dyDescent="0.25">
      <c r="B43" s="9" t="s">
        <v>20</v>
      </c>
      <c r="C43" s="11"/>
      <c r="D43" s="12"/>
      <c r="E43" s="12">
        <f t="shared" si="1"/>
        <v>0</v>
      </c>
      <c r="F43" s="31"/>
      <c r="G43" s="64"/>
      <c r="H43" s="21"/>
      <c r="I43" s="11"/>
      <c r="J43" s="13"/>
      <c r="K43" s="23">
        <f t="shared" si="5"/>
        <v>0</v>
      </c>
      <c r="L43" s="58"/>
      <c r="M43" s="48"/>
      <c r="N43" s="48"/>
      <c r="O43" s="13"/>
      <c r="P43" s="13">
        <f t="shared" si="6"/>
        <v>0</v>
      </c>
    </row>
    <row r="44" spans="1:16" x14ac:dyDescent="0.25">
      <c r="B44" s="9" t="s">
        <v>21</v>
      </c>
      <c r="C44" s="11"/>
      <c r="D44" s="12"/>
      <c r="E44" s="12">
        <f t="shared" si="1"/>
        <v>0</v>
      </c>
      <c r="F44" s="31"/>
      <c r="G44" s="64"/>
      <c r="H44" s="21"/>
      <c r="I44" s="11"/>
      <c r="J44" s="13"/>
      <c r="K44" s="23">
        <f t="shared" si="5"/>
        <v>0</v>
      </c>
      <c r="L44" s="58"/>
      <c r="M44" s="48"/>
      <c r="N44" s="48"/>
      <c r="O44" s="13"/>
      <c r="P44" s="13">
        <f t="shared" si="6"/>
        <v>0</v>
      </c>
    </row>
    <row r="45" spans="1:16" x14ac:dyDescent="0.25">
      <c r="B45" s="10" t="s">
        <v>22</v>
      </c>
      <c r="C45" s="14">
        <v>100</v>
      </c>
      <c r="D45" s="15">
        <v>70</v>
      </c>
      <c r="E45" s="15">
        <f t="shared" si="1"/>
        <v>7000</v>
      </c>
      <c r="F45" s="31" t="s">
        <v>23</v>
      </c>
      <c r="G45" s="64"/>
      <c r="H45" s="21"/>
      <c r="I45" s="11"/>
      <c r="J45" s="13"/>
      <c r="K45" s="23">
        <f t="shared" si="5"/>
        <v>0</v>
      </c>
      <c r="L45" s="58"/>
      <c r="M45" s="47" t="s">
        <v>42</v>
      </c>
      <c r="N45" s="48">
        <v>95</v>
      </c>
      <c r="O45" s="13">
        <v>42.5</v>
      </c>
      <c r="P45" s="13">
        <f>N45*O45</f>
        <v>4037.5</v>
      </c>
    </row>
    <row r="46" spans="1:16" x14ac:dyDescent="0.25">
      <c r="B46" s="9" t="s">
        <v>14</v>
      </c>
      <c r="C46" s="11">
        <v>200</v>
      </c>
      <c r="D46" s="12">
        <v>1</v>
      </c>
      <c r="E46" s="12">
        <f>C46*D46</f>
        <v>200</v>
      </c>
      <c r="F46" s="31"/>
      <c r="G46" s="64"/>
      <c r="H46" s="21"/>
      <c r="I46" s="11"/>
      <c r="J46" s="13"/>
      <c r="K46" s="23">
        <f t="shared" si="5"/>
        <v>0</v>
      </c>
      <c r="L46" s="58"/>
      <c r="M46" s="48"/>
      <c r="N46" s="48"/>
      <c r="O46" s="13"/>
      <c r="P46" s="13">
        <f t="shared" ref="P46:P60" si="7">N46*O46</f>
        <v>0</v>
      </c>
    </row>
    <row r="47" spans="1:16" x14ac:dyDescent="0.25">
      <c r="B47" s="9" t="s">
        <v>72</v>
      </c>
      <c r="C47" s="11"/>
      <c r="D47" s="12"/>
      <c r="E47" s="12">
        <f t="shared" si="1"/>
        <v>0</v>
      </c>
      <c r="F47" s="31"/>
      <c r="G47" s="64"/>
      <c r="H47" s="21"/>
      <c r="I47" s="11"/>
      <c r="J47" s="13"/>
      <c r="K47" s="23">
        <f t="shared" si="5"/>
        <v>0</v>
      </c>
      <c r="L47" s="58"/>
      <c r="M47" s="48"/>
      <c r="N47" s="48"/>
      <c r="O47" s="13"/>
      <c r="P47" s="13">
        <f t="shared" si="7"/>
        <v>0</v>
      </c>
    </row>
    <row r="48" spans="1:16" x14ac:dyDescent="0.25">
      <c r="B48" s="9" t="s">
        <v>71</v>
      </c>
      <c r="C48" s="11">
        <v>200</v>
      </c>
      <c r="D48" s="12">
        <v>1</v>
      </c>
      <c r="E48" s="12">
        <f>C48*D48</f>
        <v>200</v>
      </c>
      <c r="F48" s="31"/>
      <c r="G48" s="64"/>
      <c r="H48" s="21">
        <v>0</v>
      </c>
      <c r="I48" s="11"/>
      <c r="J48" s="13"/>
      <c r="K48" s="23">
        <f t="shared" si="5"/>
        <v>0</v>
      </c>
      <c r="L48" s="58"/>
      <c r="M48" s="48"/>
      <c r="N48" s="48"/>
      <c r="O48" s="13"/>
      <c r="P48" s="13">
        <f t="shared" si="7"/>
        <v>0</v>
      </c>
    </row>
    <row r="49" spans="1:16" x14ac:dyDescent="0.25">
      <c r="B49" s="9" t="s">
        <v>10</v>
      </c>
      <c r="C49" s="11">
        <v>50</v>
      </c>
      <c r="D49" s="12">
        <v>3</v>
      </c>
      <c r="E49" s="12">
        <f t="shared" si="1"/>
        <v>150</v>
      </c>
      <c r="F49" s="31"/>
      <c r="G49" s="64"/>
      <c r="H49" s="21">
        <v>0</v>
      </c>
      <c r="I49" s="11"/>
      <c r="J49" s="13"/>
      <c r="K49" s="23">
        <f t="shared" si="5"/>
        <v>0</v>
      </c>
      <c r="L49" s="58"/>
      <c r="M49" s="48"/>
      <c r="N49" s="48"/>
      <c r="O49" s="13"/>
      <c r="P49" s="13">
        <f t="shared" si="7"/>
        <v>0</v>
      </c>
    </row>
    <row r="50" spans="1:16" x14ac:dyDescent="0.25">
      <c r="B50" s="9" t="s">
        <v>14</v>
      </c>
      <c r="C50" s="11">
        <v>100</v>
      </c>
      <c r="D50" s="12"/>
      <c r="E50" s="12">
        <f t="shared" si="1"/>
        <v>0</v>
      </c>
      <c r="F50" s="31"/>
      <c r="G50" s="64"/>
      <c r="H50" s="21">
        <v>0</v>
      </c>
      <c r="I50" s="11"/>
      <c r="J50" s="13"/>
      <c r="K50" s="23">
        <f t="shared" si="5"/>
        <v>0</v>
      </c>
      <c r="L50" s="58"/>
      <c r="M50" s="48"/>
      <c r="N50" s="48"/>
      <c r="O50" s="13"/>
      <c r="P50" s="13">
        <f t="shared" si="7"/>
        <v>0</v>
      </c>
    </row>
    <row r="51" spans="1:16" x14ac:dyDescent="0.25">
      <c r="B51" s="9" t="s">
        <v>43</v>
      </c>
      <c r="C51" s="14">
        <v>10</v>
      </c>
      <c r="D51" s="12">
        <v>60</v>
      </c>
      <c r="E51" s="12">
        <f>C51*D51</f>
        <v>600</v>
      </c>
      <c r="F51" s="31"/>
      <c r="G51" s="64"/>
      <c r="H51" s="21"/>
      <c r="I51" s="11"/>
      <c r="J51" s="13"/>
      <c r="K51" s="23">
        <f t="shared" si="5"/>
        <v>0</v>
      </c>
      <c r="L51" s="58"/>
      <c r="M51" s="48"/>
      <c r="N51" s="48"/>
      <c r="O51" s="13"/>
      <c r="P51" s="13">
        <f t="shared" si="7"/>
        <v>0</v>
      </c>
    </row>
    <row r="52" spans="1:16" x14ac:dyDescent="0.25">
      <c r="B52" s="9" t="s">
        <v>52</v>
      </c>
      <c r="C52" s="11">
        <v>1</v>
      </c>
      <c r="D52" s="12">
        <v>0</v>
      </c>
      <c r="E52" s="12">
        <f>C52*D52</f>
        <v>0</v>
      </c>
      <c r="F52" s="31"/>
      <c r="G52" s="64"/>
      <c r="H52" s="21">
        <v>1</v>
      </c>
      <c r="I52" s="11">
        <v>0</v>
      </c>
      <c r="J52" s="13">
        <v>0</v>
      </c>
      <c r="K52" s="23">
        <f t="shared" si="5"/>
        <v>0</v>
      </c>
      <c r="L52" s="58"/>
      <c r="M52" s="48" t="s">
        <v>59</v>
      </c>
      <c r="N52" s="48">
        <v>0</v>
      </c>
      <c r="O52" s="13">
        <v>0</v>
      </c>
      <c r="P52" s="13">
        <f>N52*O52</f>
        <v>0</v>
      </c>
    </row>
    <row r="53" spans="1:16" x14ac:dyDescent="0.25">
      <c r="B53" s="9" t="s">
        <v>49</v>
      </c>
      <c r="C53" s="4">
        <v>1</v>
      </c>
      <c r="D53" s="12">
        <v>0</v>
      </c>
      <c r="E53" s="12">
        <f t="shared" ref="E53:E59" si="8">C53*D53</f>
        <v>0</v>
      </c>
      <c r="F53" s="31"/>
      <c r="G53" s="64"/>
      <c r="H53" s="4">
        <v>1</v>
      </c>
      <c r="I53" s="4">
        <v>0</v>
      </c>
      <c r="J53" s="8">
        <v>0</v>
      </c>
      <c r="K53" s="23">
        <f t="shared" si="5"/>
        <v>0</v>
      </c>
      <c r="L53" s="58"/>
      <c r="M53" s="48" t="s">
        <v>59</v>
      </c>
      <c r="N53" s="47">
        <v>0</v>
      </c>
      <c r="O53" s="8">
        <v>0</v>
      </c>
      <c r="P53" s="13">
        <f t="shared" si="7"/>
        <v>0</v>
      </c>
    </row>
    <row r="54" spans="1:16" x14ac:dyDescent="0.25">
      <c r="B54" s="9" t="s">
        <v>50</v>
      </c>
      <c r="C54" s="11">
        <v>4</v>
      </c>
      <c r="D54" s="12">
        <v>0</v>
      </c>
      <c r="E54" s="12">
        <f t="shared" si="8"/>
        <v>0</v>
      </c>
      <c r="F54" s="31"/>
      <c r="G54" s="64"/>
      <c r="H54" s="21">
        <v>4</v>
      </c>
      <c r="I54" s="11">
        <v>0</v>
      </c>
      <c r="J54" s="13">
        <v>0</v>
      </c>
      <c r="K54" s="23">
        <f t="shared" si="5"/>
        <v>0</v>
      </c>
      <c r="L54" s="58"/>
      <c r="M54" s="48" t="s">
        <v>59</v>
      </c>
      <c r="N54" s="48">
        <v>0</v>
      </c>
      <c r="O54" s="13">
        <v>0</v>
      </c>
      <c r="P54" s="13">
        <f t="shared" si="7"/>
        <v>0</v>
      </c>
    </row>
    <row r="55" spans="1:16" x14ac:dyDescent="0.25">
      <c r="B55" s="9" t="s">
        <v>51</v>
      </c>
      <c r="C55" s="11">
        <v>10</v>
      </c>
      <c r="D55" s="12">
        <v>0</v>
      </c>
      <c r="E55" s="12">
        <f t="shared" si="8"/>
        <v>0</v>
      </c>
      <c r="F55" s="31"/>
      <c r="G55" s="64"/>
      <c r="H55" s="21">
        <v>10</v>
      </c>
      <c r="I55" s="11">
        <v>0</v>
      </c>
      <c r="J55" s="13">
        <v>0</v>
      </c>
      <c r="K55" s="23">
        <f t="shared" si="5"/>
        <v>0</v>
      </c>
      <c r="L55" s="58"/>
      <c r="M55" s="48" t="s">
        <v>59</v>
      </c>
      <c r="N55" s="48">
        <v>0</v>
      </c>
      <c r="O55" s="13">
        <v>0</v>
      </c>
      <c r="P55" s="13">
        <f t="shared" si="7"/>
        <v>0</v>
      </c>
    </row>
    <row r="56" spans="1:16" x14ac:dyDescent="0.25">
      <c r="B56" s="9" t="s">
        <v>53</v>
      </c>
      <c r="C56" s="11">
        <v>12</v>
      </c>
      <c r="D56" s="12">
        <v>0</v>
      </c>
      <c r="E56" s="12">
        <f t="shared" si="8"/>
        <v>0</v>
      </c>
      <c r="F56" s="31"/>
      <c r="G56" s="64"/>
      <c r="H56" s="21">
        <v>12</v>
      </c>
      <c r="I56" s="11">
        <v>0</v>
      </c>
      <c r="J56" s="13">
        <v>0</v>
      </c>
      <c r="K56" s="23">
        <f t="shared" si="5"/>
        <v>0</v>
      </c>
      <c r="L56" s="58"/>
      <c r="M56" s="48" t="s">
        <v>59</v>
      </c>
      <c r="N56" s="48">
        <v>0</v>
      </c>
      <c r="O56" s="13">
        <v>0</v>
      </c>
      <c r="P56" s="13">
        <f t="shared" si="7"/>
        <v>0</v>
      </c>
    </row>
    <row r="57" spans="1:16" x14ac:dyDescent="0.25">
      <c r="B57" s="9" t="s">
        <v>54</v>
      </c>
      <c r="C57" s="11">
        <v>144</v>
      </c>
      <c r="D57" s="12">
        <v>0</v>
      </c>
      <c r="E57" s="12">
        <f t="shared" si="8"/>
        <v>0</v>
      </c>
      <c r="F57" s="31"/>
      <c r="G57" s="64"/>
      <c r="H57" s="21">
        <v>144</v>
      </c>
      <c r="I57" s="11">
        <v>0</v>
      </c>
      <c r="J57" s="13">
        <v>0</v>
      </c>
      <c r="K57" s="23">
        <f t="shared" si="5"/>
        <v>0</v>
      </c>
      <c r="L57" s="58"/>
      <c r="M57" s="48" t="s">
        <v>59</v>
      </c>
      <c r="N57" s="48">
        <v>0</v>
      </c>
      <c r="O57" s="13">
        <v>0</v>
      </c>
      <c r="P57" s="13">
        <f t="shared" si="7"/>
        <v>0</v>
      </c>
    </row>
    <row r="58" spans="1:16" x14ac:dyDescent="0.25">
      <c r="B58" s="9" t="s">
        <v>55</v>
      </c>
      <c r="C58" s="11">
        <v>1</v>
      </c>
      <c r="D58" s="12">
        <v>0</v>
      </c>
      <c r="E58" s="12">
        <f t="shared" si="8"/>
        <v>0</v>
      </c>
      <c r="F58" s="31"/>
      <c r="G58" s="64"/>
      <c r="H58" s="21">
        <v>1</v>
      </c>
      <c r="I58" s="11">
        <v>0</v>
      </c>
      <c r="J58" s="13">
        <v>0</v>
      </c>
      <c r="K58" s="23">
        <f t="shared" si="5"/>
        <v>0</v>
      </c>
      <c r="L58" s="58"/>
      <c r="M58" s="48" t="s">
        <v>59</v>
      </c>
      <c r="N58" s="48">
        <v>0</v>
      </c>
      <c r="O58" s="13">
        <v>0</v>
      </c>
      <c r="P58" s="13">
        <f t="shared" si="7"/>
        <v>0</v>
      </c>
    </row>
    <row r="59" spans="1:16" x14ac:dyDescent="0.25">
      <c r="B59" s="9" t="s">
        <v>65</v>
      </c>
      <c r="C59" s="11">
        <v>80</v>
      </c>
      <c r="D59" s="12">
        <v>0</v>
      </c>
      <c r="E59" s="12">
        <f t="shared" si="8"/>
        <v>0</v>
      </c>
      <c r="F59" s="31"/>
      <c r="G59" s="64"/>
      <c r="H59" s="21">
        <v>80</v>
      </c>
      <c r="I59" s="11">
        <v>0</v>
      </c>
      <c r="J59" s="13">
        <v>0</v>
      </c>
      <c r="K59" s="23">
        <f t="shared" si="5"/>
        <v>0</v>
      </c>
      <c r="L59" s="58"/>
      <c r="M59" s="48" t="s">
        <v>59</v>
      </c>
      <c r="N59" s="48">
        <v>0</v>
      </c>
      <c r="O59" s="13">
        <v>0</v>
      </c>
      <c r="P59" s="13">
        <f t="shared" si="7"/>
        <v>0</v>
      </c>
    </row>
    <row r="60" spans="1:16" x14ac:dyDescent="0.25">
      <c r="C60" s="11"/>
      <c r="D60" s="12"/>
      <c r="E60" s="12"/>
      <c r="F60" s="31"/>
      <c r="G60" s="64"/>
      <c r="H60" s="21"/>
      <c r="I60" s="11"/>
      <c r="J60" s="13"/>
      <c r="K60" s="23">
        <f t="shared" si="5"/>
        <v>0</v>
      </c>
      <c r="L60" s="58"/>
      <c r="M60" s="48"/>
      <c r="N60" s="48"/>
      <c r="O60" s="13"/>
      <c r="P60" s="13">
        <f t="shared" si="7"/>
        <v>0</v>
      </c>
    </row>
    <row r="61" spans="1:16" x14ac:dyDescent="0.25">
      <c r="C61" s="11"/>
      <c r="D61" s="12"/>
      <c r="E61" s="12"/>
      <c r="F61" s="31"/>
      <c r="G61" s="64"/>
      <c r="H61" s="21"/>
      <c r="I61" s="11"/>
      <c r="J61" s="13"/>
      <c r="K61" s="23"/>
      <c r="L61" s="58"/>
      <c r="M61" s="48"/>
      <c r="N61" s="48"/>
      <c r="O61" s="13"/>
      <c r="P61" s="13"/>
    </row>
    <row r="62" spans="1:16" s="26" customFormat="1" ht="24" x14ac:dyDescent="0.3">
      <c r="A62" s="6" t="s">
        <v>35</v>
      </c>
      <c r="B62" s="10"/>
      <c r="C62" s="14"/>
      <c r="D62" s="15"/>
      <c r="E62" s="51">
        <f>SUM(E39:E59)</f>
        <v>9000</v>
      </c>
      <c r="F62" s="78"/>
      <c r="G62" s="78"/>
      <c r="H62" s="22"/>
      <c r="I62" s="14"/>
      <c r="J62" s="16"/>
      <c r="K62" s="52">
        <f>SUM(K39:K60)</f>
        <v>375</v>
      </c>
      <c r="L62" s="59"/>
      <c r="M62" s="20"/>
      <c r="N62" s="20"/>
      <c r="O62" s="16"/>
      <c r="P62" s="50">
        <f>SUM(P39:P60)</f>
        <v>4037.5</v>
      </c>
    </row>
    <row r="63" spans="1:16" s="26" customFormat="1" ht="24" x14ac:dyDescent="0.3">
      <c r="A63" s="6" t="s">
        <v>36</v>
      </c>
      <c r="B63" s="10"/>
      <c r="C63" s="14"/>
      <c r="D63" s="15" t="s">
        <v>63</v>
      </c>
      <c r="E63" s="15"/>
      <c r="F63" s="78"/>
      <c r="G63" s="78"/>
      <c r="H63" s="22"/>
      <c r="I63" s="14" t="s">
        <v>62</v>
      </c>
      <c r="J63" s="16"/>
      <c r="K63" s="25"/>
      <c r="L63" s="60"/>
      <c r="M63" s="20" t="s">
        <v>64</v>
      </c>
      <c r="N63" s="20"/>
      <c r="O63" s="16"/>
      <c r="P63" s="10"/>
    </row>
    <row r="64" spans="1:16" s="19" customFormat="1" ht="60" x14ac:dyDescent="0.2">
      <c r="B64" s="20" t="s">
        <v>6</v>
      </c>
      <c r="C64" s="18" t="s">
        <v>7</v>
      </c>
      <c r="D64" s="18" t="s">
        <v>32</v>
      </c>
      <c r="E64" s="18" t="s">
        <v>25</v>
      </c>
      <c r="F64" s="29" t="s">
        <v>17</v>
      </c>
      <c r="G64" s="57"/>
      <c r="H64" s="18" t="s">
        <v>16</v>
      </c>
      <c r="I64" s="18" t="s">
        <v>7</v>
      </c>
      <c r="J64" s="18" t="s">
        <v>8</v>
      </c>
      <c r="K64" s="29" t="s">
        <v>24</v>
      </c>
      <c r="L64" s="57"/>
      <c r="M64" s="18" t="s">
        <v>60</v>
      </c>
      <c r="N64" s="18" t="s">
        <v>27</v>
      </c>
      <c r="O64" s="38" t="s">
        <v>8</v>
      </c>
      <c r="P64" s="18" t="s">
        <v>28</v>
      </c>
    </row>
    <row r="65" spans="1:16" x14ac:dyDescent="0.25">
      <c r="B65" s="9" t="s">
        <v>13</v>
      </c>
      <c r="C65" s="11"/>
      <c r="D65" s="12"/>
      <c r="E65" s="12">
        <f>C65*D65</f>
        <v>0</v>
      </c>
      <c r="F65" s="31"/>
      <c r="G65" s="64"/>
      <c r="H65" s="21"/>
      <c r="I65" s="11"/>
      <c r="J65" s="13"/>
      <c r="K65" s="23">
        <f t="shared" ref="K65:K76" si="9">I65*J65</f>
        <v>0</v>
      </c>
      <c r="L65" s="58"/>
      <c r="M65" s="48"/>
      <c r="N65" s="48"/>
      <c r="O65" s="13"/>
      <c r="P65" s="13">
        <f>N65*O65</f>
        <v>0</v>
      </c>
    </row>
    <row r="66" spans="1:16" x14ac:dyDescent="0.25">
      <c r="B66" s="9" t="s">
        <v>56</v>
      </c>
      <c r="C66" s="11">
        <v>10</v>
      </c>
      <c r="D66" s="12">
        <v>10</v>
      </c>
      <c r="E66" s="12">
        <f t="shared" si="1"/>
        <v>100</v>
      </c>
      <c r="F66" s="31"/>
      <c r="G66" s="64"/>
      <c r="H66" s="21"/>
      <c r="I66" s="11"/>
      <c r="J66" s="13"/>
      <c r="K66" s="23">
        <f t="shared" si="9"/>
        <v>0</v>
      </c>
      <c r="L66" s="58"/>
      <c r="M66" s="48"/>
      <c r="N66" s="48">
        <v>10</v>
      </c>
      <c r="O66" s="13">
        <v>5.75</v>
      </c>
      <c r="P66" s="13">
        <f t="shared" ref="P66:P76" si="10">N66*O66</f>
        <v>57.5</v>
      </c>
    </row>
    <row r="67" spans="1:16" x14ac:dyDescent="0.25">
      <c r="C67" s="11"/>
      <c r="D67" s="12"/>
      <c r="E67" s="12">
        <f t="shared" si="1"/>
        <v>0</v>
      </c>
      <c r="F67" s="31"/>
      <c r="G67" s="64"/>
      <c r="H67" s="21"/>
      <c r="I67" s="11"/>
      <c r="J67" s="13"/>
      <c r="K67" s="23">
        <f t="shared" si="9"/>
        <v>0</v>
      </c>
      <c r="L67" s="58"/>
      <c r="M67" s="48"/>
      <c r="N67" s="48"/>
      <c r="O67" s="13"/>
      <c r="P67" s="13">
        <f t="shared" si="10"/>
        <v>0</v>
      </c>
    </row>
    <row r="68" spans="1:16" x14ac:dyDescent="0.25">
      <c r="C68" s="11"/>
      <c r="D68" s="12"/>
      <c r="E68" s="12">
        <f t="shared" si="1"/>
        <v>0</v>
      </c>
      <c r="F68" s="31"/>
      <c r="G68" s="64"/>
      <c r="H68" s="21"/>
      <c r="I68" s="11"/>
      <c r="J68" s="13"/>
      <c r="K68" s="23">
        <f t="shared" si="9"/>
        <v>0</v>
      </c>
      <c r="L68" s="58"/>
      <c r="M68" s="48"/>
      <c r="N68" s="48"/>
      <c r="O68" s="13"/>
      <c r="P68" s="13">
        <f>N68*O68</f>
        <v>0</v>
      </c>
    </row>
    <row r="69" spans="1:16" x14ac:dyDescent="0.25">
      <c r="C69" s="11"/>
      <c r="D69" s="12"/>
      <c r="E69" s="12">
        <f t="shared" si="1"/>
        <v>0</v>
      </c>
      <c r="F69" s="31"/>
      <c r="G69" s="64"/>
      <c r="H69" s="21"/>
      <c r="I69" s="11"/>
      <c r="J69" s="13"/>
      <c r="K69" s="23">
        <f t="shared" si="9"/>
        <v>0</v>
      </c>
      <c r="L69" s="58"/>
      <c r="M69" s="48"/>
      <c r="N69" s="48"/>
      <c r="O69" s="13"/>
      <c r="P69" s="13">
        <f t="shared" si="10"/>
        <v>0</v>
      </c>
    </row>
    <row r="70" spans="1:16" x14ac:dyDescent="0.25">
      <c r="C70" s="11"/>
      <c r="D70" s="12"/>
      <c r="E70" s="12">
        <f t="shared" si="1"/>
        <v>0</v>
      </c>
      <c r="F70" s="31"/>
      <c r="G70" s="64"/>
      <c r="H70" s="21"/>
      <c r="I70" s="11"/>
      <c r="J70" s="13"/>
      <c r="K70" s="23">
        <f t="shared" si="9"/>
        <v>0</v>
      </c>
      <c r="L70" s="58"/>
      <c r="M70" s="48"/>
      <c r="N70" s="48"/>
      <c r="O70" s="13"/>
      <c r="P70" s="13">
        <f t="shared" si="10"/>
        <v>0</v>
      </c>
    </row>
    <row r="71" spans="1:16" x14ac:dyDescent="0.25">
      <c r="C71" s="11"/>
      <c r="D71" s="12"/>
      <c r="E71" s="12">
        <f t="shared" si="1"/>
        <v>0</v>
      </c>
      <c r="F71" s="31"/>
      <c r="G71" s="64"/>
      <c r="H71" s="21"/>
      <c r="I71" s="11"/>
      <c r="J71" s="13"/>
      <c r="K71" s="23">
        <f t="shared" si="9"/>
        <v>0</v>
      </c>
      <c r="L71" s="58"/>
      <c r="M71" s="48"/>
      <c r="N71" s="48"/>
      <c r="O71" s="13"/>
      <c r="P71" s="13">
        <f t="shared" si="10"/>
        <v>0</v>
      </c>
    </row>
    <row r="72" spans="1:16" x14ac:dyDescent="0.25">
      <c r="C72" s="11"/>
      <c r="D72" s="12"/>
      <c r="E72" s="12">
        <f t="shared" si="1"/>
        <v>0</v>
      </c>
      <c r="F72" s="31"/>
      <c r="G72" s="64"/>
      <c r="H72" s="21"/>
      <c r="I72" s="11"/>
      <c r="J72" s="13"/>
      <c r="K72" s="23">
        <f t="shared" si="9"/>
        <v>0</v>
      </c>
      <c r="L72" s="58"/>
      <c r="M72" s="48"/>
      <c r="N72" s="48"/>
      <c r="O72" s="13"/>
      <c r="P72" s="13">
        <f>N72*O72</f>
        <v>0</v>
      </c>
    </row>
    <row r="73" spans="1:16" x14ac:dyDescent="0.25">
      <c r="C73" s="11"/>
      <c r="D73" s="12"/>
      <c r="E73" s="12">
        <f t="shared" si="1"/>
        <v>0</v>
      </c>
      <c r="F73" s="31"/>
      <c r="G73" s="64"/>
      <c r="H73" s="21"/>
      <c r="I73" s="11"/>
      <c r="J73" s="13"/>
      <c r="K73" s="23">
        <f t="shared" si="9"/>
        <v>0</v>
      </c>
      <c r="L73" s="58"/>
      <c r="M73" s="48"/>
      <c r="N73" s="48"/>
      <c r="O73" s="13"/>
      <c r="P73" s="13">
        <f>N73*O73</f>
        <v>0</v>
      </c>
    </row>
    <row r="74" spans="1:16" x14ac:dyDescent="0.25">
      <c r="C74" s="11"/>
      <c r="D74" s="12"/>
      <c r="E74" s="12">
        <f t="shared" si="1"/>
        <v>0</v>
      </c>
      <c r="F74" s="31"/>
      <c r="G74" s="64"/>
      <c r="H74" s="21"/>
      <c r="I74" s="11"/>
      <c r="J74" s="13"/>
      <c r="K74" s="23">
        <f t="shared" si="9"/>
        <v>0</v>
      </c>
      <c r="L74" s="58"/>
      <c r="M74" s="48"/>
      <c r="N74" s="48"/>
      <c r="O74" s="13"/>
      <c r="P74" s="13">
        <f t="shared" si="10"/>
        <v>0</v>
      </c>
    </row>
    <row r="75" spans="1:16" x14ac:dyDescent="0.25">
      <c r="C75" s="11"/>
      <c r="D75" s="12"/>
      <c r="E75" s="12">
        <f t="shared" si="1"/>
        <v>0</v>
      </c>
      <c r="F75" s="31"/>
      <c r="G75" s="64"/>
      <c r="H75" s="21"/>
      <c r="I75" s="11"/>
      <c r="J75" s="13"/>
      <c r="K75" s="23">
        <f t="shared" si="9"/>
        <v>0</v>
      </c>
      <c r="L75" s="58"/>
      <c r="M75" s="48"/>
      <c r="N75" s="48"/>
      <c r="O75" s="13"/>
      <c r="P75" s="13">
        <f t="shared" si="10"/>
        <v>0</v>
      </c>
    </row>
    <row r="76" spans="1:16" x14ac:dyDescent="0.25">
      <c r="C76" s="11"/>
      <c r="D76" s="12"/>
      <c r="E76" s="12">
        <f t="shared" si="1"/>
        <v>0</v>
      </c>
      <c r="F76" s="31"/>
      <c r="G76" s="64"/>
      <c r="H76" s="21"/>
      <c r="I76" s="11"/>
      <c r="J76" s="13"/>
      <c r="K76" s="23">
        <f t="shared" si="9"/>
        <v>0</v>
      </c>
      <c r="L76" s="58"/>
      <c r="M76" s="48"/>
      <c r="N76" s="48"/>
      <c r="O76" s="13"/>
      <c r="P76" s="13">
        <f t="shared" si="10"/>
        <v>0</v>
      </c>
    </row>
    <row r="77" spans="1:16" x14ac:dyDescent="0.25">
      <c r="C77" s="11"/>
      <c r="D77" s="12"/>
      <c r="E77" s="12"/>
      <c r="F77" s="31"/>
      <c r="G77" s="64"/>
      <c r="H77" s="21"/>
      <c r="I77" s="11"/>
      <c r="J77" s="13"/>
      <c r="K77" s="23"/>
      <c r="L77" s="58"/>
      <c r="M77" s="48"/>
      <c r="N77" s="48"/>
      <c r="O77" s="13"/>
      <c r="P77" s="13"/>
    </row>
    <row r="78" spans="1:16" s="6" customFormat="1" ht="24" x14ac:dyDescent="0.3">
      <c r="A78" s="6" t="s">
        <v>37</v>
      </c>
      <c r="C78" s="7"/>
      <c r="D78" s="51"/>
      <c r="E78" s="51">
        <f>SUM(E65:E76)</f>
        <v>100</v>
      </c>
      <c r="F78" s="53"/>
      <c r="G78" s="65"/>
      <c r="H78" s="7"/>
      <c r="I78" s="7"/>
      <c r="J78" s="50"/>
      <c r="K78" s="52">
        <f>SUM(K65:K76)</f>
        <v>0</v>
      </c>
      <c r="L78" s="59"/>
      <c r="M78" s="55"/>
      <c r="N78" s="55"/>
      <c r="O78" s="50"/>
      <c r="P78" s="50">
        <f>SUM(P65:P77)</f>
        <v>57.5</v>
      </c>
    </row>
    <row r="79" spans="1:16" x14ac:dyDescent="0.25">
      <c r="D79" s="5"/>
      <c r="E79" s="5"/>
      <c r="F79" s="32"/>
      <c r="G79" s="67"/>
      <c r="J79" s="8"/>
      <c r="K79" s="30"/>
      <c r="L79" s="61"/>
    </row>
    <row r="80" spans="1:16" s="39" customFormat="1" ht="31" x14ac:dyDescent="0.35">
      <c r="A80" s="39" t="s">
        <v>38</v>
      </c>
      <c r="C80" s="40"/>
      <c r="D80" s="41"/>
      <c r="E80" s="41">
        <f>E17+E36+E62+E78</f>
        <v>13980.83</v>
      </c>
      <c r="F80" s="42"/>
      <c r="G80" s="68"/>
      <c r="H80" s="40"/>
      <c r="I80" s="40"/>
      <c r="J80" s="43"/>
      <c r="K80" s="44"/>
      <c r="L80" s="62"/>
      <c r="M80" s="49"/>
      <c r="N80" s="49"/>
      <c r="O80" s="43"/>
      <c r="P80" s="43">
        <f>P17+P36+P62+P78</f>
        <v>5125.76</v>
      </c>
    </row>
    <row r="81" spans="2:13" x14ac:dyDescent="0.25">
      <c r="D81" s="5"/>
      <c r="E81" s="5"/>
      <c r="F81" s="35"/>
      <c r="G81" s="35"/>
      <c r="H81" s="34"/>
      <c r="I81" s="34"/>
      <c r="J81" s="30"/>
      <c r="K81" s="30"/>
      <c r="L81" s="30"/>
      <c r="M81" s="80"/>
    </row>
    <row r="82" spans="2:13" x14ac:dyDescent="0.25">
      <c r="D82" s="5"/>
      <c r="E82" s="5"/>
      <c r="F82" s="35"/>
      <c r="G82" s="35"/>
      <c r="H82" s="34"/>
      <c r="I82" s="34"/>
      <c r="J82" s="30"/>
      <c r="K82" s="30"/>
      <c r="L82" s="30"/>
      <c r="M82" s="80"/>
    </row>
    <row r="83" spans="2:13" x14ac:dyDescent="0.25">
      <c r="D83" s="5"/>
      <c r="E83" s="5"/>
      <c r="F83" s="35"/>
      <c r="G83" s="35"/>
      <c r="H83" s="34"/>
      <c r="I83" s="34"/>
      <c r="J83" s="30"/>
      <c r="K83" s="30"/>
      <c r="L83" s="30"/>
      <c r="M83" s="80"/>
    </row>
    <row r="84" spans="2:13" x14ac:dyDescent="0.25">
      <c r="D84" s="5"/>
      <c r="E84" s="5"/>
      <c r="F84" s="35"/>
      <c r="G84" s="35"/>
      <c r="H84" s="34"/>
      <c r="I84" s="34"/>
      <c r="J84" s="30"/>
      <c r="K84" s="30"/>
      <c r="L84" s="30"/>
      <c r="M84" s="80"/>
    </row>
    <row r="85" spans="2:13" x14ac:dyDescent="0.25">
      <c r="D85" s="5"/>
      <c r="E85" s="5"/>
      <c r="F85" s="35"/>
      <c r="G85" s="35"/>
      <c r="H85" s="34"/>
      <c r="I85" s="34"/>
      <c r="J85" s="30"/>
      <c r="K85" s="30"/>
      <c r="L85" s="30"/>
      <c r="M85" s="80"/>
    </row>
    <row r="86" spans="2:13" x14ac:dyDescent="0.25">
      <c r="D86" s="5"/>
      <c r="E86" s="5"/>
      <c r="F86" s="35"/>
      <c r="G86" s="35"/>
      <c r="H86" s="34"/>
      <c r="I86" s="34"/>
      <c r="J86" s="30"/>
      <c r="K86" s="30"/>
      <c r="L86" s="30"/>
      <c r="M86" s="80"/>
    </row>
    <row r="87" spans="2:13" x14ac:dyDescent="0.25">
      <c r="D87" s="5"/>
      <c r="E87" s="5"/>
      <c r="F87" s="35"/>
      <c r="G87" s="35"/>
      <c r="H87" s="34"/>
      <c r="I87" s="34"/>
      <c r="J87" s="30"/>
      <c r="K87" s="30"/>
      <c r="L87" s="30"/>
      <c r="M87" s="80"/>
    </row>
    <row r="88" spans="2:13" x14ac:dyDescent="0.25">
      <c r="D88" s="5"/>
      <c r="E88" s="5"/>
      <c r="F88" s="35"/>
      <c r="G88" s="35"/>
      <c r="H88" s="34"/>
      <c r="I88" s="34"/>
      <c r="J88" s="30"/>
      <c r="K88" s="30"/>
      <c r="L88" s="30"/>
      <c r="M88" s="80"/>
    </row>
    <row r="89" spans="2:13" x14ac:dyDescent="0.25">
      <c r="D89" s="5"/>
      <c r="E89" s="5"/>
      <c r="F89" s="35"/>
      <c r="G89" s="35"/>
      <c r="H89" s="34"/>
      <c r="I89" s="34"/>
      <c r="J89" s="30"/>
      <c r="K89" s="30"/>
      <c r="L89" s="30"/>
      <c r="M89" s="80"/>
    </row>
    <row r="90" spans="2:13" x14ac:dyDescent="0.25">
      <c r="D90" s="5"/>
      <c r="E90" s="5"/>
      <c r="F90" s="35"/>
      <c r="G90" s="35"/>
      <c r="H90" s="34"/>
      <c r="I90" s="34"/>
      <c r="J90" s="30"/>
      <c r="K90" s="30"/>
      <c r="L90" s="30"/>
      <c r="M90" s="80"/>
    </row>
    <row r="91" spans="2:13" x14ac:dyDescent="0.25">
      <c r="D91" s="5"/>
      <c r="E91" s="5"/>
      <c r="F91" s="35"/>
      <c r="G91" s="67"/>
      <c r="J91" s="8"/>
      <c r="K91" s="30"/>
      <c r="L91" s="61"/>
    </row>
    <row r="92" spans="2:13" x14ac:dyDescent="0.25">
      <c r="D92" s="5"/>
      <c r="E92" s="5"/>
      <c r="F92" s="35"/>
      <c r="G92" s="67"/>
      <c r="J92" s="8"/>
      <c r="K92" s="30"/>
      <c r="L92" s="61"/>
    </row>
    <row r="93" spans="2:13" x14ac:dyDescent="0.25">
      <c r="D93" s="5"/>
      <c r="E93" s="5"/>
      <c r="F93" s="35"/>
      <c r="G93" s="67"/>
      <c r="J93" s="8"/>
      <c r="K93" s="30"/>
      <c r="L93" s="61"/>
    </row>
    <row r="94" spans="2:13" x14ac:dyDescent="0.25">
      <c r="D94" s="5"/>
      <c r="E94" s="5"/>
      <c r="F94" s="35"/>
      <c r="G94" s="67"/>
    </row>
    <row r="95" spans="2:13" x14ac:dyDescent="0.25">
      <c r="D95" s="5"/>
      <c r="E95" s="5"/>
      <c r="F95" s="35"/>
      <c r="G95" s="67"/>
    </row>
    <row r="96" spans="2:13" x14ac:dyDescent="0.25">
      <c r="D96" s="5"/>
      <c r="E96" s="5"/>
      <c r="F96" s="35"/>
      <c r="G96" s="67"/>
    </row>
    <row r="97" spans="4:7" x14ac:dyDescent="0.25">
      <c r="D97" s="5"/>
      <c r="E97" s="5"/>
      <c r="F97" s="35"/>
      <c r="G97" s="67"/>
    </row>
    <row r="98" spans="4:7" x14ac:dyDescent="0.25">
      <c r="D98" s="5"/>
      <c r="E98" s="5"/>
      <c r="F98" s="35"/>
      <c r="G98" s="67"/>
    </row>
    <row r="99" spans="4:7" x14ac:dyDescent="0.25">
      <c r="D99" s="5"/>
      <c r="E99" s="5"/>
      <c r="F99" s="35"/>
      <c r="G99" s="67"/>
    </row>
    <row r="100" spans="4:7" x14ac:dyDescent="0.25">
      <c r="D100" s="5"/>
      <c r="E100" s="5"/>
      <c r="F100" s="35"/>
      <c r="G100" s="67"/>
    </row>
    <row r="101" spans="4:7" x14ac:dyDescent="0.25">
      <c r="D101" s="5"/>
      <c r="E101" s="5"/>
      <c r="F101" s="35"/>
      <c r="G101" s="67"/>
    </row>
    <row r="102" spans="4:7" x14ac:dyDescent="0.25">
      <c r="D102" s="5"/>
      <c r="E102" s="5"/>
      <c r="F102" s="35"/>
      <c r="G102" s="67"/>
    </row>
    <row r="103" spans="4:7" x14ac:dyDescent="0.25">
      <c r="D103" s="5"/>
      <c r="E103" s="5"/>
      <c r="F103" s="35"/>
      <c r="G103" s="67"/>
    </row>
    <row r="104" spans="4:7" x14ac:dyDescent="0.25">
      <c r="D104" s="5"/>
      <c r="E104" s="5"/>
      <c r="F104" s="35"/>
      <c r="G104" s="67"/>
    </row>
    <row r="105" spans="4:7" x14ac:dyDescent="0.25">
      <c r="D105" s="5"/>
      <c r="E105" s="5"/>
      <c r="F105" s="35"/>
      <c r="G105" s="67"/>
    </row>
    <row r="106" spans="4:7" x14ac:dyDescent="0.25">
      <c r="D106" s="5"/>
      <c r="E106" s="5"/>
      <c r="F106" s="35"/>
      <c r="G106" s="67"/>
    </row>
    <row r="107" spans="4:7" x14ac:dyDescent="0.25">
      <c r="D107" s="5"/>
      <c r="E107" s="5"/>
      <c r="F107" s="35"/>
      <c r="G107" s="67"/>
    </row>
    <row r="108" spans="4:7" x14ac:dyDescent="0.25">
      <c r="D108" s="5"/>
      <c r="E108" s="5"/>
      <c r="F108" s="35"/>
      <c r="G108" s="67"/>
    </row>
    <row r="109" spans="4:7" x14ac:dyDescent="0.25">
      <c r="D109" s="5"/>
      <c r="E109" s="5"/>
      <c r="F109" s="35"/>
      <c r="G109" s="67"/>
    </row>
    <row r="110" spans="4:7" x14ac:dyDescent="0.25">
      <c r="D110" s="5"/>
      <c r="E110" s="5"/>
      <c r="F110" s="35"/>
      <c r="G110" s="67"/>
    </row>
    <row r="111" spans="4:7" x14ac:dyDescent="0.25">
      <c r="D111" s="5"/>
      <c r="E111" s="5"/>
      <c r="F111" s="35"/>
      <c r="G111" s="67"/>
    </row>
    <row r="112" spans="4:7" x14ac:dyDescent="0.25">
      <c r="D112" s="5"/>
      <c r="E112" s="5"/>
      <c r="F112" s="35"/>
      <c r="G112" s="67"/>
    </row>
    <row r="113" spans="4:7" x14ac:dyDescent="0.25">
      <c r="D113" s="5"/>
      <c r="E113" s="5"/>
      <c r="F113" s="35"/>
      <c r="G113" s="67"/>
    </row>
    <row r="114" spans="4:7" x14ac:dyDescent="0.25">
      <c r="D114" s="5"/>
      <c r="E114" s="5"/>
      <c r="F114" s="35"/>
      <c r="G114" s="67"/>
    </row>
    <row r="115" spans="4:7" x14ac:dyDescent="0.25">
      <c r="D115" s="5"/>
      <c r="E115" s="5"/>
      <c r="F115" s="35"/>
      <c r="G115" s="67"/>
    </row>
    <row r="116" spans="4:7" x14ac:dyDescent="0.25">
      <c r="D116" s="5"/>
      <c r="E116" s="5"/>
      <c r="F116" s="35"/>
      <c r="G116" s="67"/>
    </row>
    <row r="117" spans="4:7" x14ac:dyDescent="0.25">
      <c r="D117" s="5"/>
      <c r="E117" s="5"/>
      <c r="F117" s="35"/>
      <c r="G117" s="67"/>
    </row>
    <row r="118" spans="4:7" x14ac:dyDescent="0.25">
      <c r="D118" s="5"/>
      <c r="E118" s="5"/>
      <c r="F118" s="35"/>
      <c r="G118" s="67"/>
    </row>
    <row r="119" spans="4:7" x14ac:dyDescent="0.25">
      <c r="E119" s="5"/>
      <c r="F119" s="35"/>
      <c r="G119" s="67"/>
    </row>
    <row r="120" spans="4:7" x14ac:dyDescent="0.25">
      <c r="E120" s="5"/>
      <c r="F120" s="35"/>
      <c r="G120" s="67"/>
    </row>
    <row r="121" spans="4:7" x14ac:dyDescent="0.25">
      <c r="E121" s="5"/>
      <c r="F121" s="35"/>
      <c r="G121" s="67"/>
    </row>
    <row r="122" spans="4:7" x14ac:dyDescent="0.25">
      <c r="E122" s="5"/>
      <c r="F122" s="35"/>
      <c r="G122" s="67"/>
    </row>
    <row r="123" spans="4:7" x14ac:dyDescent="0.25">
      <c r="E123" s="5"/>
      <c r="F123" s="35"/>
      <c r="G123" s="67"/>
    </row>
    <row r="124" spans="4:7" x14ac:dyDescent="0.25">
      <c r="E124" s="5"/>
      <c r="F124" s="35"/>
      <c r="G124" s="67"/>
    </row>
    <row r="125" spans="4:7" x14ac:dyDescent="0.25">
      <c r="E125" s="5"/>
      <c r="F125" s="35"/>
      <c r="G125" s="67"/>
    </row>
    <row r="126" spans="4:7" x14ac:dyDescent="0.25">
      <c r="E126" s="5"/>
      <c r="F126" s="35"/>
      <c r="G126" s="67"/>
    </row>
    <row r="127" spans="4:7" x14ac:dyDescent="0.25">
      <c r="E127" s="5"/>
      <c r="F127" s="35"/>
      <c r="G127" s="67"/>
    </row>
    <row r="128" spans="4:7" x14ac:dyDescent="0.25">
      <c r="E128" s="5"/>
      <c r="F128" s="35"/>
      <c r="G128" s="67"/>
    </row>
    <row r="129" spans="5:7" x14ac:dyDescent="0.25">
      <c r="E129" s="5"/>
      <c r="F129" s="35"/>
      <c r="G129" s="67"/>
    </row>
    <row r="130" spans="5:7" x14ac:dyDescent="0.25">
      <c r="E130" s="5"/>
      <c r="F130" s="35"/>
      <c r="G130" s="67"/>
    </row>
    <row r="131" spans="5:7" x14ac:dyDescent="0.25">
      <c r="E131" s="5"/>
      <c r="F131" s="35"/>
      <c r="G131" s="67"/>
    </row>
    <row r="132" spans="5:7" x14ac:dyDescent="0.25">
      <c r="E132" s="5"/>
      <c r="F132" s="35"/>
      <c r="G132" s="67"/>
    </row>
    <row r="133" spans="5:7" x14ac:dyDescent="0.25">
      <c r="E133" s="5"/>
      <c r="F133" s="35"/>
      <c r="G133" s="67"/>
    </row>
    <row r="134" spans="5:7" x14ac:dyDescent="0.25">
      <c r="E134" s="5"/>
      <c r="F134" s="35"/>
      <c r="G134" s="67"/>
    </row>
    <row r="135" spans="5:7" x14ac:dyDescent="0.25">
      <c r="E135" s="5"/>
      <c r="F135" s="35"/>
      <c r="G135" s="67"/>
    </row>
    <row r="136" spans="5:7" x14ac:dyDescent="0.25">
      <c r="E136" s="5"/>
      <c r="F136" s="35"/>
      <c r="G136" s="67"/>
    </row>
    <row r="137" spans="5:7" x14ac:dyDescent="0.25">
      <c r="E137" s="5"/>
      <c r="F137" s="35"/>
      <c r="G137" s="67"/>
    </row>
    <row r="138" spans="5:7" x14ac:dyDescent="0.25">
      <c r="E138" s="5"/>
      <c r="F138" s="35"/>
      <c r="G138" s="67"/>
    </row>
    <row r="139" spans="5:7" x14ac:dyDescent="0.25">
      <c r="E139" s="5"/>
      <c r="F139" s="35"/>
      <c r="G139" s="67"/>
    </row>
    <row r="140" spans="5:7" x14ac:dyDescent="0.25">
      <c r="E140" s="5"/>
      <c r="F140" s="35"/>
      <c r="G140" s="67"/>
    </row>
    <row r="141" spans="5:7" x14ac:dyDescent="0.25">
      <c r="E141" s="5"/>
      <c r="F141" s="35"/>
      <c r="G141" s="67"/>
    </row>
    <row r="142" spans="5:7" x14ac:dyDescent="0.25">
      <c r="E142" s="5"/>
      <c r="F142" s="35"/>
      <c r="G142" s="67"/>
    </row>
    <row r="143" spans="5:7" x14ac:dyDescent="0.25">
      <c r="E143" s="5"/>
      <c r="F143" s="35"/>
      <c r="G143" s="67"/>
    </row>
    <row r="144" spans="5:7" x14ac:dyDescent="0.25">
      <c r="E144" s="5"/>
      <c r="F144" s="35"/>
      <c r="G144" s="67"/>
    </row>
    <row r="145" spans="5:7" x14ac:dyDescent="0.25">
      <c r="E145" s="5"/>
      <c r="F145" s="35"/>
      <c r="G145" s="67"/>
    </row>
    <row r="146" spans="5:7" x14ac:dyDescent="0.25">
      <c r="E146" s="5"/>
      <c r="F146" s="35"/>
      <c r="G146" s="67"/>
    </row>
    <row r="147" spans="5:7" x14ac:dyDescent="0.25">
      <c r="E147" s="5"/>
      <c r="F147" s="35"/>
      <c r="G147" s="67"/>
    </row>
    <row r="148" spans="5:7" x14ac:dyDescent="0.25">
      <c r="E148" s="5"/>
      <c r="F148" s="35"/>
      <c r="G148" s="67"/>
    </row>
    <row r="149" spans="5:7" x14ac:dyDescent="0.25">
      <c r="E149" s="5"/>
      <c r="F149" s="35"/>
      <c r="G149" s="67"/>
    </row>
    <row r="150" spans="5:7" x14ac:dyDescent="0.25">
      <c r="E150" s="5"/>
      <c r="F150" s="35"/>
      <c r="G150" s="67"/>
    </row>
    <row r="151" spans="5:7" x14ac:dyDescent="0.25">
      <c r="E151" s="5"/>
      <c r="F151" s="35"/>
      <c r="G151" s="67"/>
    </row>
    <row r="152" spans="5:7" x14ac:dyDescent="0.25">
      <c r="E152" s="5"/>
      <c r="F152" s="35"/>
      <c r="G152" s="67"/>
    </row>
    <row r="153" spans="5:7" x14ac:dyDescent="0.25">
      <c r="E153" s="5"/>
      <c r="F153" s="35"/>
      <c r="G153" s="67"/>
    </row>
    <row r="154" spans="5:7" x14ac:dyDescent="0.25">
      <c r="E154" s="5"/>
      <c r="F154" s="35"/>
      <c r="G154" s="67"/>
    </row>
    <row r="155" spans="5:7" x14ac:dyDescent="0.25">
      <c r="E155" s="5"/>
      <c r="F155" s="35"/>
      <c r="G155" s="67"/>
    </row>
  </sheetData>
  <pageMargins left="0.7" right="0.7" top="0.75" bottom="0.75" header="0.3" footer="0.3"/>
  <pageSetup scale="48" orientation="portrait" horizontalDpi="0" verticalDpi="0"/>
  <rowBreaks count="1" manualBreakCount="1">
    <brk id="62" max="15" man="1"/>
  </rowBreaks>
  <colBreaks count="1" manualBreakCount="1">
    <brk id="7" max="141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Stark</dc:creator>
  <cp:lastModifiedBy>Richard Stark</cp:lastModifiedBy>
  <dcterms:created xsi:type="dcterms:W3CDTF">2020-09-25T23:13:22Z</dcterms:created>
  <dcterms:modified xsi:type="dcterms:W3CDTF">2020-09-29T18:01:06Z</dcterms:modified>
</cp:coreProperties>
</file>